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Královský vršek\"/>
    </mc:Choice>
  </mc:AlternateContent>
  <bookViews>
    <workbookView xWindow="0" yWindow="0" windowWidth="0" windowHeight="0"/>
  </bookViews>
  <sheets>
    <sheet name="Rekapitulace stavby" sheetId="1" r:id="rId1"/>
    <sheet name="10 - Lokalita Královský v...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'10 - Lokalita Královský v...'!$C$84:$K$184</definedName>
    <definedName name="_xlnm.Print_Area" localSheetId="1">'10 - Lokalita Královský v...'!$C$4:$J$39,'10 - Lokalita Královský v...'!$C$45:$J$66,'10 - Lokalita Královský v...'!$C$72:$J$184</definedName>
    <definedName name="_xlnm.Print_Titles" localSheetId="1">'10 - Lokalita Královský v...'!$84:$84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2" r="J37"/>
  <c r="J36"/>
  <c i="1" r="AY55"/>
  <c i="2" r="J35"/>
  <c i="1" r="AX55"/>
  <c i="2" r="BI183"/>
  <c r="BH183"/>
  <c r="BG183"/>
  <c r="BF183"/>
  <c r="T183"/>
  <c r="T182"/>
  <c r="R183"/>
  <c r="R182"/>
  <c r="P183"/>
  <c r="P182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1" r="L50"/>
  <c r="AM50"/>
  <c r="AM49"/>
  <c r="L49"/>
  <c r="AM47"/>
  <c r="L47"/>
  <c r="L45"/>
  <c r="L44"/>
  <c i="2" r="J153"/>
  <c i="3" r="BK103"/>
  <c i="2" r="BK96"/>
  <c r="BK126"/>
  <c r="BK153"/>
  <c r="BK170"/>
  <c r="J135"/>
  <c i="3" r="J99"/>
  <c r="J107"/>
  <c i="2" r="BK88"/>
  <c r="BK113"/>
  <c i="3" r="BK114"/>
  <c i="2" r="J113"/>
  <c i="3" r="BK94"/>
  <c i="2" r="J96"/>
  <c r="BK110"/>
  <c r="BK146"/>
  <c r="BK149"/>
  <c i="3" r="BK118"/>
  <c r="BK124"/>
  <c i="2" r="J141"/>
  <c r="BK174"/>
  <c i="3" r="BK99"/>
  <c i="2" r="J133"/>
  <c i="3" r="J97"/>
  <c i="2" r="J144"/>
  <c r="J183"/>
  <c i="3" r="J94"/>
  <c i="2" r="BK168"/>
  <c r="BK133"/>
  <c r="J156"/>
  <c r="J115"/>
  <c r="BK162"/>
  <c r="J119"/>
  <c r="BK183"/>
  <c r="BK151"/>
  <c r="BK106"/>
  <c i="3" r="BK88"/>
  <c r="BK107"/>
  <c i="2" r="BK119"/>
  <c i="3" r="J91"/>
  <c r="BK101"/>
  <c i="2" r="BK123"/>
  <c r="BK156"/>
  <c i="3" r="BK111"/>
  <c i="2" r="J128"/>
  <c r="J108"/>
  <c r="BK128"/>
  <c r="BK91"/>
  <c i="3" r="J118"/>
  <c i="2" r="J123"/>
  <c r="J102"/>
  <c i="3" r="J101"/>
  <c i="2" r="J177"/>
  <c r="J131"/>
  <c i="3" r="J122"/>
  <c i="2" r="J168"/>
  <c i="3" r="BK91"/>
  <c i="2" r="J158"/>
  <c r="J91"/>
  <c r="J106"/>
  <c r="J149"/>
  <c r="BK158"/>
  <c i="3" r="J88"/>
  <c i="2" r="BK131"/>
  <c r="BK177"/>
  <c i="1" r="AS54"/>
  <c i="2" r="J110"/>
  <c r="BK144"/>
  <c i="3" r="J111"/>
  <c i="2" r="J88"/>
  <c r="BK165"/>
  <c r="BK135"/>
  <c r="J174"/>
  <c i="3" r="J103"/>
  <c i="2" r="BK102"/>
  <c r="J126"/>
  <c i="3" r="J124"/>
  <c i="2" r="J162"/>
  <c r="J147"/>
  <c r="J155"/>
  <c r="BK155"/>
  <c r="J151"/>
  <c r="J146"/>
  <c i="3" r="BK122"/>
  <c i="2" r="BK115"/>
  <c i="3" r="J114"/>
  <c i="2" r="BK147"/>
  <c r="BK108"/>
  <c r="BK141"/>
  <c r="J165"/>
  <c i="3" r="BK97"/>
  <c i="2" r="J170"/>
  <c l="1" r="T87"/>
  <c r="P143"/>
  <c r="R130"/>
  <c r="T167"/>
  <c r="P87"/>
  <c r="T143"/>
  <c i="3" r="P87"/>
  <c r="T110"/>
  <c i="2" r="BK87"/>
  <c r="BK143"/>
  <c r="J143"/>
  <c r="J63"/>
  <c i="3" r="BK87"/>
  <c r="J87"/>
  <c r="J61"/>
  <c r="P110"/>
  <c i="2" r="T130"/>
  <c r="P167"/>
  <c i="3" r="T87"/>
  <c r="R110"/>
  <c r="BK121"/>
  <c r="J121"/>
  <c r="J65"/>
  <c i="2" r="BK130"/>
  <c r="J130"/>
  <c r="J62"/>
  <c r="BK167"/>
  <c r="J167"/>
  <c r="J64"/>
  <c i="3" r="R121"/>
  <c i="2" r="P130"/>
  <c r="R167"/>
  <c i="3" r="R87"/>
  <c r="R86"/>
  <c r="R85"/>
  <c r="BK110"/>
  <c r="J110"/>
  <c r="J63"/>
  <c r="P121"/>
  <c i="2" r="R87"/>
  <c r="R86"/>
  <c r="R85"/>
  <c r="R143"/>
  <c i="3" r="T121"/>
  <c i="2" r="BK182"/>
  <c r="J182"/>
  <c r="J65"/>
  <c i="3" r="BK106"/>
  <c r="J106"/>
  <c r="J62"/>
  <c r="BK117"/>
  <c r="J117"/>
  <c r="J64"/>
  <c i="2" r="J87"/>
  <c r="J61"/>
  <c i="3" r="J79"/>
  <c r="BE118"/>
  <c r="BE122"/>
  <c r="BE124"/>
  <c r="F82"/>
  <c r="BE107"/>
  <c r="BE103"/>
  <c r="E48"/>
  <c r="BE111"/>
  <c r="BE114"/>
  <c r="BE88"/>
  <c r="BE91"/>
  <c r="BE94"/>
  <c r="BE97"/>
  <c r="BE99"/>
  <c r="BE101"/>
  <c i="2" r="J52"/>
  <c r="BE155"/>
  <c r="BE156"/>
  <c r="BE106"/>
  <c r="BE108"/>
  <c r="F82"/>
  <c r="BE88"/>
  <c r="BE91"/>
  <c r="BE113"/>
  <c r="BE131"/>
  <c r="BE133"/>
  <c r="BE149"/>
  <c r="BE151"/>
  <c r="BE153"/>
  <c r="BE174"/>
  <c r="E75"/>
  <c r="BE110"/>
  <c r="BE119"/>
  <c r="BE123"/>
  <c r="BE147"/>
  <c r="BE158"/>
  <c r="BE162"/>
  <c r="BE165"/>
  <c r="BE115"/>
  <c r="BE126"/>
  <c r="BE128"/>
  <c r="BE144"/>
  <c r="BE146"/>
  <c r="BE168"/>
  <c r="BE170"/>
  <c r="BE102"/>
  <c r="BE183"/>
  <c r="BE96"/>
  <c r="BE135"/>
  <c r="BE141"/>
  <c r="BE177"/>
  <c r="F36"/>
  <c i="1" r="BC55"/>
  <c i="2" r="F35"/>
  <c i="1" r="BB55"/>
  <c i="2" r="F37"/>
  <c i="1" r="BD55"/>
  <c i="3" r="F34"/>
  <c i="1" r="BA56"/>
  <c i="3" r="F36"/>
  <c i="1" r="BC56"/>
  <c i="2" r="F34"/>
  <c i="1" r="BA55"/>
  <c i="3" r="F37"/>
  <c i="1" r="BD56"/>
  <c i="2" r="J34"/>
  <c i="1" r="AW55"/>
  <c i="3" r="J34"/>
  <c i="1" r="AW56"/>
  <c i="3" r="F35"/>
  <c i="1" r="BB56"/>
  <c i="2" l="1" r="BK86"/>
  <c r="J86"/>
  <c r="J60"/>
  <c r="P86"/>
  <c r="P85"/>
  <c i="1" r="AU55"/>
  <c i="3" r="P86"/>
  <c r="P85"/>
  <c i="1" r="AU56"/>
  <c i="3" r="T86"/>
  <c r="T85"/>
  <c i="2" r="T86"/>
  <c r="T85"/>
  <c i="3" r="BK86"/>
  <c r="J86"/>
  <c r="J60"/>
  <c i="2" r="F33"/>
  <c i="1" r="AZ55"/>
  <c r="BA54"/>
  <c r="AW54"/>
  <c r="AK30"/>
  <c r="BC54"/>
  <c r="AY54"/>
  <c i="3" r="F33"/>
  <c i="1" r="AZ56"/>
  <c i="2" r="J33"/>
  <c i="1" r="AV55"/>
  <c r="AT55"/>
  <c r="BD54"/>
  <c r="W33"/>
  <c r="BB54"/>
  <c r="AX54"/>
  <c i="3" r="J33"/>
  <c i="1" r="AV56"/>
  <c r="AT56"/>
  <c i="2" l="1" r="BK85"/>
  <c r="J85"/>
  <c r="J59"/>
  <c i="3" r="BK85"/>
  <c r="J85"/>
  <c r="J59"/>
  <c i="1" r="W30"/>
  <c r="AZ54"/>
  <c r="W29"/>
  <c r="W31"/>
  <c r="AU54"/>
  <c r="W32"/>
  <c i="3" l="1" r="J30"/>
  <c i="1" r="AG56"/>
  <c i="2" r="J30"/>
  <c i="1" r="AG55"/>
  <c r="AG54"/>
  <c r="AK26"/>
  <c r="AV54"/>
  <c r="AK29"/>
  <c r="AK35"/>
  <c i="3" l="1" r="J39"/>
  <c i="2" r="J39"/>
  <c i="1" r="AN55"/>
  <c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<sst xmlns="http://schemas.openxmlformats.org/spreadsheetml/2006/main">
  <si>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</si>
  <si>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</si>
  <si>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</si>
  <si>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</si>
  <si>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</si>
  <si>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</si>
  <si>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</si>
  <si>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</si>
  <si>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</si>
  <si>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</si>
  <si>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</si>
  <si>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</si>
  <si>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</si>
  <si>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</si>
  <si>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</si>
  <si>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</si>
  <si>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</si>
  <si>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</si>
  <si>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</si>
  <si>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</si>
  <si>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</si>
  <si>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</si>
  <si>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</si>
  <si>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</si>
  <si>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</si>
  <si>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</si>
  <si>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</si>
  <si>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</si>
  <si>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</si>
  <si>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</si>
  <si>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</si>
  <si>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</si>
  <si>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</si>
  <si>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</si>
  <si>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</si>
  <si>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</si>
  <si>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</si>
  <si>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</si>
  <si>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</si>
  <si>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</si>
  <si>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</si>
  <si>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</si>
  <si>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</si>
  <si>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</si>
  <si>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</si>
  <si>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</si>
  <si>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</si>
  <si>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</si>
  <si>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</si>
  <si>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</si>
  <si>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</si>
  <si>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</si>
  <si>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</si>
  <si>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</si>
  <si>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</si>
  <si>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</si>
  <si>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</si>
  <si>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</si>
  <si>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</si>
  <si>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</si>
  <si>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</si>
  <si>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</si>
  <si>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</si>
  <si>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</si>
  <si>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</si>
  <si>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</si>
  <si>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</si>
  <si>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</si>
  <si>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</si>
  <si>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</si>
  <si>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</si>
  <si>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</si>
  <si>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</si>
  <si>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</si>
  <si>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</si>
  <si>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</si>
  <si>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</si>
  <si>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</si>
  <si>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</t>
  </si>
  <si>
    <t>Lokalita Královský vršek</t>
  </si>
  <si>
    <t>ING</t>
  </si>
  <si>
    <t>1</t>
  </si>
  <si>
    <t>{46fa24e9-d1a8-4a07-a9f5-f10c17b75281}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</si>
  <si>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</si>
  <si>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</si>
  <si>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</si>
  <si>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</si>
  <si>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</si>
  <si>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</si>
  <si>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10 - Lokalita Královský 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</si>
  <si>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</si>
  <si>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</si>
  <si>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</si>
  <si>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</si>
  <si>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</si>
  <si>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</si>
  <si>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</si>
  <si>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</si>
  <si>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</si>
  <si>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</si>
  <si>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</si>
  <si>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</si>
  <si>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</si>
  <si>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</si>
  <si>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</si>
  <si>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</si>
  <si>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</si>
  <si>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</si>
  <si>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</si>
  <si>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</si>
  <si>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</si>
  <si>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</si>
  <si>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</si>
  <si>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</si>
  <si>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</si>
  <si>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</si>
  <si>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</si>
  <si>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</si>
  <si>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</si>
  <si>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</si>
  <si>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m2</t>
  </si>
  <si>
    <t>4</t>
  </si>
  <si>
    <t>1256675223</t>
  </si>
  <si>
    <t>Online PSC</t>
  </si>
  <si>
    <t>https://podminky.urs.cz/item/CS_URS_2024_02/113106151</t>
  </si>
  <si>
    <t>VV</t>
  </si>
  <si>
    <t>10*0,5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</si>
  <si>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</si>
  <si>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</si>
  <si>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</si>
  <si>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1095031107</t>
  </si>
  <si>
    <t>https://podminky.urs.cz/item/CS_URS_2024_02/113202111</t>
  </si>
  <si>
    <t>"betonový" 1,6+1,6</t>
  </si>
  <si>
    <t>"kamenný" 10</t>
  </si>
  <si>
    <t>Součet</t>
  </si>
  <si>
    <t>3</t>
  </si>
  <si>
    <t>121112003</t>
  </si>
  <si>
    <t>Sejmutí ornice ručně při souvislé ploše, tl. vrstvy do 200 mm</t>
  </si>
  <si>
    <t>961062871</t>
  </si>
  <si>
    <t>https://podminky.urs.cz/item/CS_URS_2024_02/121112003</t>
  </si>
  <si>
    <t>P</t>
  </si>
  <si>
    <t>Poznámka k položce:_x000d_
Ceny lze použít i pro sejmutí podorničí._x000d_
_x000d_
V cenách jsou započteny i náklady na
_x000d_
a) naložení sejmuté ornice na dopravní prostředek,
_x000d_
b) vodorovné přemístění na hromady v místě upotřebení nebo na dočasné či trvalé skládky na vzdálenost do 50 m a se složením.</t>
  </si>
  <si>
    <t>2*2,65</t>
  </si>
  <si>
    <t>2*2,8</t>
  </si>
  <si>
    <t>122151101</t>
  </si>
  <si>
    <t>Odkopávky a prokopávky nezapažené strojně v hornině třídy těžitelnosti I skupiny 1 a 2 do 20 m3</t>
  </si>
  <si>
    <t>m3</t>
  </si>
  <si>
    <t>596481725</t>
  </si>
  <si>
    <t>https://podminky.urs.cz/item/CS_URS_2024_02/122151101</t>
  </si>
  <si>
    <t>10,9*0,3</t>
  </si>
  <si>
    <t>3,3</t>
  </si>
  <si>
    <t>5</t>
  </si>
  <si>
    <t>129001101</t>
  </si>
  <si>
    <t>Příplatek k cenám vykopávek za ztížení vykopávky v blízkosti podzemního vedení nebo výbušnin v horninách jakékoliv třídy</t>
  </si>
  <si>
    <t>1956417463</t>
  </si>
  <si>
    <t>https://podminky.urs.cz/item/CS_URS_2024_02/129001101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</si>
  <si>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</si>
  <si>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</si>
  <si>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</si>
  <si>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-81627413</t>
  </si>
  <si>
    <t>https://podminky.urs.cz/item/CS_URS_2024_02/162651112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</si>
  <si>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</si>
  <si>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</si>
  <si>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</si>
  <si>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</si>
  <si>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-462863183</t>
  </si>
  <si>
    <t>https://podminky.urs.cz/item/CS_URS_2024_02/171201231</t>
  </si>
  <si>
    <t>3,3*1,8</t>
  </si>
  <si>
    <t>8</t>
  </si>
  <si>
    <t>171251201</t>
  </si>
  <si>
    <t>Uložení sypaniny na skládky nebo meziskládky bez hutnění s upravením uložené sypaniny do předepsaného tvaru</t>
  </si>
  <si>
    <t>-1427012672</t>
  </si>
  <si>
    <t>https://podminky.urs.cz/item/CS_URS_2024_02/171251201</t>
  </si>
  <si>
    <t>9</t>
  </si>
  <si>
    <t>174111101</t>
  </si>
  <si>
    <t>Zásyp sypaninou z jakékoliv horniny ručně s uložením výkopku ve vrstvách se zhutněním jam, šachet, rýh nebo kolem objektů v těchto vykopávkách</t>
  </si>
  <si>
    <t>139347355</t>
  </si>
  <si>
    <t>https://podminky.urs.cz/item/CS_URS_2024_02/174111101</t>
  </si>
  <si>
    <t>za kontejnerovým stáním</t>
  </si>
  <si>
    <t>0,15*0,3*10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</si>
  <si>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</si>
  <si>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</si>
  <si>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1790328286</t>
  </si>
  <si>
    <t>https://podminky.urs.cz/item/CS_URS_2024_02/181111111</t>
  </si>
  <si>
    <t xml:space="preserve">Poznámka k položce:_x000d_
 Ceny lze použít pro vyrovnání terénu při zakládání trávníku._x000d_
</t>
  </si>
  <si>
    <t>12*0,4</t>
  </si>
  <si>
    <t>11</t>
  </si>
  <si>
    <t>181311103</t>
  </si>
  <si>
    <t>Rozprostření a urovnání ornice v rovině nebo ve svahu sklonu do 1:5 ručně při souvislé ploše, tl. vrstvy do 200 mm</t>
  </si>
  <si>
    <t>1679503982</t>
  </si>
  <si>
    <t>https://podminky.urs.cz/item/CS_URS_2024_02/181311103</t>
  </si>
  <si>
    <t>Poznámka k položce:_x000d_
V ceně jsou započteny i náklady na případné nutné přemístění hromad nebo dočasných skládek na místo spotřeby ze vzdálenosti do 3 m._x000d_
V ceně nejsou započteny náklady na získání ornice.</t>
  </si>
  <si>
    <t>181411131</t>
  </si>
  <si>
    <t>Založení trávníku na půdě předem připravené plochy do 1000 m2 výsevem včetně utažení parkového v rovině nebo na svahu do 1:5</t>
  </si>
  <si>
    <t>986455719</t>
  </si>
  <si>
    <t>https://podminky.urs.cz/item/CS_URS_2024_02/181411131</t>
  </si>
  <si>
    <t>13</t>
  </si>
  <si>
    <t>M</t>
  </si>
  <si>
    <t>00572420</t>
  </si>
  <si>
    <t>osivo směs travní parková okrasná</t>
  </si>
  <si>
    <t>kg</t>
  </si>
  <si>
    <t>1001765101</t>
  </si>
  <si>
    <t>4,8*0,02 'Přepočtené koeficientem množství</t>
  </si>
  <si>
    <t>Komunikace pozemní</t>
  </si>
  <si>
    <t>14</t>
  </si>
  <si>
    <t>564871011</t>
  </si>
  <si>
    <t>Podklad ze štěrkodrti ŠD s rozprostřením a zhutněním plochy jednotlivě do 100 m2, po zhutnění tl. 250 mm</t>
  </si>
  <si>
    <t>709613570</t>
  </si>
  <si>
    <t>https://podminky.urs.cz/item/CS_URS_2024_02/564871011</t>
  </si>
  <si>
    <t>15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</si>
  <si>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</si>
  <si>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</si>
  <si>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782582969</t>
  </si>
  <si>
    <t>https://podminky.urs.cz/item/CS_URS_2024_02/591111111</t>
  </si>
  <si>
    <t>16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</si>
  <si>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</si>
  <si>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</si>
  <si>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-1517809395</t>
  </si>
  <si>
    <t>https://podminky.urs.cz/item/CS_URS_2024_02/596212210</t>
  </si>
  <si>
    <t>1,53*2,4</t>
  </si>
  <si>
    <t>1,6*3</t>
  </si>
  <si>
    <t>8,5</t>
  </si>
  <si>
    <t>17</t>
  </si>
  <si>
    <t>59245013</t>
  </si>
  <si>
    <t>dlažba zámková betonová tvaru I 200x165mm tl 80mm přírodní</t>
  </si>
  <si>
    <t>-1481902936</t>
  </si>
  <si>
    <t>8,5*1,03 'Přepočtené koeficientem množství</t>
  </si>
  <si>
    <t>Ostatní konstrukce a práce, bourání</t>
  </si>
  <si>
    <t>18</t>
  </si>
  <si>
    <t>912113112</t>
  </si>
  <si>
    <t>Montáž parkovacího dorazu šířky přes 800 do 1200 mm</t>
  </si>
  <si>
    <t>kus</t>
  </si>
  <si>
    <t>-649653189</t>
  </si>
  <si>
    <t>https://podminky.urs.cz/item/CS_URS_2024_02/912113112</t>
  </si>
  <si>
    <t>19</t>
  </si>
  <si>
    <t>56288007</t>
  </si>
  <si>
    <t>práh dorazový parkovací z gumy 1200mm</t>
  </si>
  <si>
    <t>-740719787</t>
  </si>
  <si>
    <t>20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</si>
  <si>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</si>
  <si>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</si>
  <si>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1168406926</t>
  </si>
  <si>
    <t>https://podminky.urs.cz/item/CS_URS_2024_02/916131213</t>
  </si>
  <si>
    <t>59217029</t>
  </si>
  <si>
    <t>obrubník silniční betonový nájezdový 1000x150x150mm</t>
  </si>
  <si>
    <t>-1552708801</t>
  </si>
  <si>
    <t>10*1,02 'Přepočtené koeficientem množství</t>
  </si>
  <si>
    <t>22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</si>
  <si>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</si>
  <si>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</si>
  <si>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1774230238</t>
  </si>
  <si>
    <t>https://podminky.urs.cz/item/CS_URS_2024_02/916231213</t>
  </si>
  <si>
    <t>23</t>
  </si>
  <si>
    <t>59217024</t>
  </si>
  <si>
    <t>obrubník betonový chodníkový 500x100x250mm</t>
  </si>
  <si>
    <t>1304135977</t>
  </si>
  <si>
    <t>0,490196078431373*1,02 'Přepočtené koeficientem množství</t>
  </si>
  <si>
    <t>24</t>
  </si>
  <si>
    <t>59217017</t>
  </si>
  <si>
    <t>obrubník betonový chodníkový 1000x100x250mm</t>
  </si>
  <si>
    <t>-617000477</t>
  </si>
  <si>
    <t>25</t>
  </si>
  <si>
    <t>916241213</t>
  </si>
  <si>
    <t>Osazení obrubníku kamenného se zřízením lože, s vyplněním a zatřením spár cementovou maltou stojatého s boční opěrou z betonu prostého, do lože z betonu prostého</t>
  </si>
  <si>
    <t>-1525843969</t>
  </si>
  <si>
    <t>https://podminky.urs.cz/item/CS_URS_2024_02/916241213</t>
  </si>
  <si>
    <t>26</t>
  </si>
  <si>
    <t>938908421</t>
  </si>
  <si>
    <t>Čištění vozovek vodním paprskem pod tlakem 2500 barů (např. Peel Jet) živičného, betonového nebo dlážděného</t>
  </si>
  <si>
    <t>-224908545</t>
  </si>
  <si>
    <t>https://podminky.urs.cz/item/CS_URS_2024_02/938908421</t>
  </si>
  <si>
    <t>stávající dlažba, očištění a vypletí</t>
  </si>
  <si>
    <t>4,4*1,5</t>
  </si>
  <si>
    <t>27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</si>
  <si>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</si>
  <si>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</si>
  <si>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93635006</t>
  </si>
  <si>
    <t>https://podminky.urs.cz/item/CS_URS_2024_02/979024443</t>
  </si>
  <si>
    <t>"kamenný" 2</t>
  </si>
  <si>
    <t>28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</si>
  <si>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</si>
  <si>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</si>
  <si>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1237362848</t>
  </si>
  <si>
    <t>https://podminky.urs.cz/item/CS_URS_2024_02/979071111</t>
  </si>
  <si>
    <t>997</t>
  </si>
  <si>
    <t>Přesun sutě</t>
  </si>
  <si>
    <t>29</t>
  </si>
  <si>
    <t>997221571</t>
  </si>
  <si>
    <t>Vodorovná doprava vybouraných hmot bez naložení, ale se složením a s hrubým urovnáním na vzdálenost do 1 km</t>
  </si>
  <si>
    <t>1635415080</t>
  </si>
  <si>
    <t>https://podminky.urs.cz/item/CS_URS_2024_02/997221571</t>
  </si>
  <si>
    <t>30</t>
  </si>
  <si>
    <t>997221579</t>
  </si>
  <si>
    <t>Příplatek ZKD 1 km u vodorovné dopravy vybouraných hmot</t>
  </si>
  <si>
    <t>-1905208120</t>
  </si>
  <si>
    <t>https://podminky.urs.cz/item/CS_URS_2024_02/997221579</t>
  </si>
  <si>
    <t>odvoz na skládku do 5-ti km</t>
  </si>
  <si>
    <t>2,4*4</t>
  </si>
  <si>
    <t>31</t>
  </si>
  <si>
    <t>997221861</t>
  </si>
  <si>
    <t>Poplatek za uložení stavebního odpadu na recyklační skládce (skládkovné) z prostého betonu zatříděného do Katalogu odpadů pod kódem 17 01 01</t>
  </si>
  <si>
    <t>-1513943561</t>
  </si>
  <si>
    <t>https://podminky.urs.cz/item/CS_URS_2024_02/997221861</t>
  </si>
  <si>
    <t>"obruby" 0,656</t>
  </si>
  <si>
    <t>32</t>
  </si>
  <si>
    <t>997221873</t>
  </si>
  <si>
    <t>714830132</t>
  </si>
  <si>
    <t>https://podminky.urs.cz/item/CS_URS_2024_02/997221873</t>
  </si>
  <si>
    <t>0,066</t>
  </si>
  <si>
    <t>"kamenné obruby" 2,3-0,656</t>
  </si>
  <si>
    <t>998</t>
  </si>
  <si>
    <t>Přesun hmot</t>
  </si>
  <si>
    <t>33</t>
  </si>
  <si>
    <t>998223011</t>
  </si>
  <si>
    <t>Přesun hmot pro pozemní komunikace s krytem dlážděným dopravní vzdálenost do 200 m jakékoliv délky objektu</t>
  </si>
  <si>
    <t>1542542632</t>
  </si>
  <si>
    <t>https://podminky.urs.cz/item/CS_URS_2024_02/998223011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</si>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</sst>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51" TargetMode="External" /><Relationship Id="rId2" Type="http://schemas.openxmlformats.org/officeDocument/2006/relationships/hyperlink" Target="https://podminky.urs.cz/item/CS_URS_2024_02/113202111" TargetMode="External" /><Relationship Id="rId3" Type="http://schemas.openxmlformats.org/officeDocument/2006/relationships/hyperlink" Target="https://podminky.urs.cz/item/CS_URS_2024_02/121112003" TargetMode="External" /><Relationship Id="rId4" Type="http://schemas.openxmlformats.org/officeDocument/2006/relationships/hyperlink" Target="https://podminky.urs.cz/item/CS_URS_2024_02/122151101" TargetMode="External" /><Relationship Id="rId5" Type="http://schemas.openxmlformats.org/officeDocument/2006/relationships/hyperlink" Target="https://podminky.urs.cz/item/CS_URS_2024_02/129001101" TargetMode="External" /><Relationship Id="rId6" Type="http://schemas.openxmlformats.org/officeDocument/2006/relationships/hyperlink" Target="https://podminky.urs.cz/item/CS_URS_2024_02/162651112" TargetMode="External" /><Relationship Id="rId7" Type="http://schemas.openxmlformats.org/officeDocument/2006/relationships/hyperlink" Target="https://podminky.urs.cz/item/CS_URS_2024_02/171201231" TargetMode="External" /><Relationship Id="rId8" Type="http://schemas.openxmlformats.org/officeDocument/2006/relationships/hyperlink" Target="https://podminky.urs.cz/item/CS_URS_2024_02/171251201" TargetMode="External" /><Relationship Id="rId9" Type="http://schemas.openxmlformats.org/officeDocument/2006/relationships/hyperlink" Target="https://podminky.urs.cz/item/CS_URS_2024_02/174111101" TargetMode="External" /><Relationship Id="rId10" Type="http://schemas.openxmlformats.org/officeDocument/2006/relationships/hyperlink" Target="https://podminky.urs.cz/item/CS_URS_2024_02/181111111" TargetMode="External" /><Relationship Id="rId11" Type="http://schemas.openxmlformats.org/officeDocument/2006/relationships/hyperlink" Target="https://podminky.urs.cz/item/CS_URS_2024_02/181311103" TargetMode="External" /><Relationship Id="rId12" Type="http://schemas.openxmlformats.org/officeDocument/2006/relationships/hyperlink" Target="https://podminky.urs.cz/item/CS_URS_2024_02/181411131" TargetMode="External" /><Relationship Id="rId13" Type="http://schemas.openxmlformats.org/officeDocument/2006/relationships/hyperlink" Target="https://podminky.urs.cz/item/CS_URS_2024_02/564871011" TargetMode="External" /><Relationship Id="rId14" Type="http://schemas.openxmlformats.org/officeDocument/2006/relationships/hyperlink" Target="https://podminky.urs.cz/item/CS_URS_2024_02/591111111" TargetMode="External" /><Relationship Id="rId15" Type="http://schemas.openxmlformats.org/officeDocument/2006/relationships/hyperlink" Target="https://podminky.urs.cz/item/CS_URS_2024_02/596212210" TargetMode="External" /><Relationship Id="rId16" Type="http://schemas.openxmlformats.org/officeDocument/2006/relationships/hyperlink" Target="https://podminky.urs.cz/item/CS_URS_2024_02/912113112" TargetMode="External" /><Relationship Id="rId17" Type="http://schemas.openxmlformats.org/officeDocument/2006/relationships/hyperlink" Target="https://podminky.urs.cz/item/CS_URS_2024_02/916131213" TargetMode="External" /><Relationship Id="rId18" Type="http://schemas.openxmlformats.org/officeDocument/2006/relationships/hyperlink" Target="https://podminky.urs.cz/item/CS_URS_2024_02/916231213" TargetMode="External" /><Relationship Id="rId19" Type="http://schemas.openxmlformats.org/officeDocument/2006/relationships/hyperlink" Target="https://podminky.urs.cz/item/CS_URS_2024_02/916241213" TargetMode="External" /><Relationship Id="rId20" Type="http://schemas.openxmlformats.org/officeDocument/2006/relationships/hyperlink" Target="https://podminky.urs.cz/item/CS_URS_2024_02/938908421" TargetMode="External" /><Relationship Id="rId21" Type="http://schemas.openxmlformats.org/officeDocument/2006/relationships/hyperlink" Target="https://podminky.urs.cz/item/CS_URS_2024_02/979024443" TargetMode="External" /><Relationship Id="rId22" Type="http://schemas.openxmlformats.org/officeDocument/2006/relationships/hyperlink" Target="https://podminky.urs.cz/item/CS_URS_2024_02/979071111" TargetMode="External" /><Relationship Id="rId23" Type="http://schemas.openxmlformats.org/officeDocument/2006/relationships/hyperlink" Target="https://podminky.urs.cz/item/CS_URS_2024_02/997221571" TargetMode="External" /><Relationship Id="rId24" Type="http://schemas.openxmlformats.org/officeDocument/2006/relationships/hyperlink" Target="https://podminky.urs.cz/item/CS_URS_2024_02/997221579" TargetMode="External" /><Relationship Id="rId25" Type="http://schemas.openxmlformats.org/officeDocument/2006/relationships/hyperlink" Target="https://podminky.urs.cz/item/CS_URS_2024_02/997221861" TargetMode="External" /><Relationship Id="rId26" Type="http://schemas.openxmlformats.org/officeDocument/2006/relationships/hyperlink" Target="https://podminky.urs.cz/item/CS_URS_2024_02/997221873" TargetMode="External" /><Relationship Id="rId27" Type="http://schemas.openxmlformats.org/officeDocument/2006/relationships/hyperlink" Target="https://podminky.urs.cz/item/CS_URS_2024_02/99822301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'10 - Lokalita Královský v...'!J30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'10 - Lokalita Královský v...'!P85</f>
        <v>0</v>
      </c>
      <c r="AV55" s="122">
        <f>'10 - Lokalita Královský v...'!J33</f>
        <v>0</v>
      </c>
      <c r="AW55" s="122">
        <f>'10 - Lokalita Královský v...'!J34</f>
        <v>0</v>
      </c>
      <c r="AX55" s="122">
        <f>'10 - Lokalita Královský v...'!J35</f>
        <v>0</v>
      </c>
      <c r="AY55" s="122">
        <f>'10 - Lokalita Královský v...'!J36</f>
        <v>0</v>
      </c>
      <c r="AZ55" s="122">
        <f>'10 - Lokalita Královský v...'!F33</f>
        <v>0</v>
      </c>
      <c r="BA55" s="122">
        <f>'10 - Lokalita Královský v...'!F34</f>
        <v>0</v>
      </c>
      <c r="BB55" s="122">
        <f>'10 - Lokalita Královský v...'!F35</f>
        <v>0</v>
      </c>
      <c r="BC55" s="122">
        <f>'10 - Lokalita Královský v...'!F36</f>
        <v>0</v>
      </c>
      <c r="BD55" s="124">
        <f>'10 - Lokalita Královský v...'!F37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HtCfc0nmHRW82xmu39GIrix1+0TnzFuh+TxZT30yMBzKsmvjOYebkksGSRCVBusC1ZhdEncYe9A3FQYrmJTqeQ==" hashValue="IHVDVU5YvsEUT+Nv2SbjPlPZB8fIb6ERlsQT4AG1agPLhNaxqyVF0N1jfesYRUWgtzGOGEpfmzJb88iBmZ99C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0 - Lokalita Královský v...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ROUND((SUM(BE85:BE184)),  2)</f>
        <v>0</v>
      </c>
      <c r="G33" s="40"/>
      <c r="H33" s="40"/>
      <c r="I33" s="150">
        <v>0.20999999999999999</v>
      </c>
      <c r="J33" s="149">
        <f>ROUND(((SUM(BE85:BE184))*I33),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ROUND((SUM(BF85:BF184)),  2)</f>
        <v>0</v>
      </c>
      <c r="G34" s="40"/>
      <c r="H34" s="40"/>
      <c r="I34" s="150">
        <v>0.12</v>
      </c>
      <c r="J34" s="149">
        <f>ROUND(((SUM(BF85:BF184))*I34),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ROUND((SUM(BH85:BH184)),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ROUND((SUM(BI85:BI184)),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10 - Lokalita Královský vršek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J130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J143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J167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J182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10 - Lokalita Královský vršek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101</v>
      </c>
      <c r="D84" s="182" t="s">
        <v>58</v>
      </c>
      <c r="E84" s="182" t="s">
        <v>54</v>
      </c>
      <c r="F84" s="182" t="s">
        <v>55</v>
      </c>
      <c r="G84" s="182" t="s">
        <v>102</v>
      </c>
      <c r="H84" s="182" t="s">
        <v>103</v>
      </c>
      <c r="I84" s="182" t="s">
        <v>104</v>
      </c>
      <c r="J84" s="183" t="s">
        <v>92</v>
      </c>
      <c r="K84" s="184" t="s">
        <v>105</v>
      </c>
      <c r="L84" s="185"/>
      <c r="M84" s="94" t="s">
        <v>19</v>
      </c>
      <c r="N84" s="95" t="s">
        <v>43</v>
      </c>
      <c r="O84" s="95" t="s">
        <v>106</v>
      </c>
      <c r="P84" s="95" t="s">
        <v>107</v>
      </c>
      <c r="Q84" s="95" t="s">
        <v>108</v>
      </c>
      <c r="R84" s="95" t="s">
        <v>109</v>
      </c>
      <c r="S84" s="95" t="s">
        <v>110</v>
      </c>
      <c r="T84" s="96" t="s">
        <v>111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11.735595999999998</v>
      </c>
      <c r="S85" s="98"/>
      <c r="T85" s="189">
        <f>T86</f>
        <v>4.8569999999999993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113</v>
      </c>
      <c r="F86" s="194" t="s">
        <v>114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P87+P130+P143+P167+P182</f>
        <v>0</v>
      </c>
      <c r="Q86" s="199"/>
      <c r="R86" s="200">
        <f>R87+R130+R143+R167+R182</f>
        <v>11.735595999999998</v>
      </c>
      <c r="S86" s="199"/>
      <c r="T86" s="201">
        <f>T87+T130+T143+T167+T182</f>
        <v>4.8569999999999993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81</v>
      </c>
      <c r="AT86" s="203" t="s">
        <v>72</v>
      </c>
      <c r="AU86" s="203" t="s">
        <v>73</v>
      </c>
      <c r="AY86" s="202" t="s">
        <v>115</v>
      </c>
      <c r="BK86" s="204">
        <f>BK87+BK130+BK143+BK167+BK182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81</v>
      </c>
      <c r="F87" s="205" t="s">
        <v>116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SUM(P88:P129)</f>
        <v>0</v>
      </c>
      <c r="Q87" s="199"/>
      <c r="R87" s="200">
        <f>SUM(R88:R129)</f>
        <v>9.6000000000000002E-05</v>
      </c>
      <c r="S87" s="199"/>
      <c r="T87" s="201">
        <f>SUM(T88:T129)</f>
        <v>4.7909999999999995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81</v>
      </c>
      <c r="AT87" s="203" t="s">
        <v>72</v>
      </c>
      <c r="AU87" s="203" t="s">
        <v>81</v>
      </c>
      <c r="AY87" s="202" t="s">
        <v>115</v>
      </c>
      <c r="BK87" s="204">
        <f>SUM(BK88:BK129)</f>
        <v>0</v>
      </c>
    </row>
    <row r="88" s="2" customFormat="1" ht="55.5" customHeight="1">
      <c r="A88" s="40"/>
      <c r="B88" s="41"/>
      <c r="C88" s="207" t="s">
        <v>81</v>
      </c>
      <c r="D88" s="207" t="s">
        <v>117</v>
      </c>
      <c r="E88" s="208" t="s">
        <v>118</v>
      </c>
      <c r="F88" s="209" t="s">
        <v>119</v>
      </c>
      <c r="G88" s="210" t="s">
        <v>120</v>
      </c>
      <c r="H88" s="211">
        <v>5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0.41699999999999998</v>
      </c>
      <c r="T88" s="218">
        <f>S88*H88</f>
        <v>2.085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121</v>
      </c>
      <c r="AT88" s="219" t="s">
        <v>117</v>
      </c>
      <c r="AU88" s="219" t="s">
        <v>83</v>
      </c>
      <c r="AY88" s="19" t="s">
        <v>115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121</v>
      </c>
      <c r="BM88" s="219" t="s">
        <v>122</v>
      </c>
    </row>
    <row r="89" s="2" customFormat="1">
      <c r="A89" s="40"/>
      <c r="B89" s="41"/>
      <c r="C89" s="42"/>
      <c r="D89" s="221" t="s">
        <v>123</v>
      </c>
      <c r="E89" s="42"/>
      <c r="F89" s="222" t="s">
        <v>124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123</v>
      </c>
      <c r="AU89" s="19" t="s">
        <v>83</v>
      </c>
    </row>
    <row r="90" s="13" customFormat="1">
      <c r="A90" s="13"/>
      <c r="B90" s="226"/>
      <c r="C90" s="227"/>
      <c r="D90" s="228" t="s">
        <v>125</v>
      </c>
      <c r="E90" s="229" t="s">
        <v>19</v>
      </c>
      <c r="F90" s="230" t="s">
        <v>126</v>
      </c>
      <c r="G90" s="227"/>
      <c r="H90" s="231">
        <v>5</v>
      </c>
      <c r="I90" s="232"/>
      <c r="J90" s="227"/>
      <c r="K90" s="227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125</v>
      </c>
      <c r="AU90" s="237" t="s">
        <v>83</v>
      </c>
      <c r="AV90" s="13" t="s">
        <v>83</v>
      </c>
      <c r="AW90" s="13" t="s">
        <v>35</v>
      </c>
      <c r="AX90" s="13" t="s">
        <v>81</v>
      </c>
      <c r="AY90" s="237" t="s">
        <v>115</v>
      </c>
    </row>
    <row r="91" s="2" customFormat="1" ht="49.05" customHeight="1">
      <c r="A91" s="40"/>
      <c r="B91" s="41"/>
      <c r="C91" s="207" t="s">
        <v>83</v>
      </c>
      <c r="D91" s="207" t="s">
        <v>117</v>
      </c>
      <c r="E91" s="208" t="s">
        <v>127</v>
      </c>
      <c r="F91" s="209" t="s">
        <v>128</v>
      </c>
      <c r="G91" s="210" t="s">
        <v>129</v>
      </c>
      <c r="H91" s="211">
        <v>13.199999999999999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0.20499999999999999</v>
      </c>
      <c r="T91" s="218">
        <f>S91*H91</f>
        <v>2.7059999999999995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121</v>
      </c>
      <c r="AT91" s="219" t="s">
        <v>117</v>
      </c>
      <c r="AU91" s="219" t="s">
        <v>83</v>
      </c>
      <c r="AY91" s="19" t="s">
        <v>115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121</v>
      </c>
      <c r="BM91" s="219" t="s">
        <v>130</v>
      </c>
    </row>
    <row r="92" s="2" customFormat="1">
      <c r="A92" s="40"/>
      <c r="B92" s="41"/>
      <c r="C92" s="42"/>
      <c r="D92" s="221" t="s">
        <v>123</v>
      </c>
      <c r="E92" s="42"/>
      <c r="F92" s="222" t="s">
        <v>131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123</v>
      </c>
      <c r="AU92" s="19" t="s">
        <v>83</v>
      </c>
    </row>
    <row r="93" s="13" customFormat="1">
      <c r="A93" s="13"/>
      <c r="B93" s="226"/>
      <c r="C93" s="227"/>
      <c r="D93" s="228" t="s">
        <v>125</v>
      </c>
      <c r="E93" s="229" t="s">
        <v>19</v>
      </c>
      <c r="F93" s="230" t="s">
        <v>132</v>
      </c>
      <c r="G93" s="227"/>
      <c r="H93" s="231">
        <v>3.2000000000000002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125</v>
      </c>
      <c r="AU93" s="237" t="s">
        <v>83</v>
      </c>
      <c r="AV93" s="13" t="s">
        <v>83</v>
      </c>
      <c r="AW93" s="13" t="s">
        <v>35</v>
      </c>
      <c r="AX93" s="13" t="s">
        <v>73</v>
      </c>
      <c r="AY93" s="237" t="s">
        <v>115</v>
      </c>
    </row>
    <row r="94" s="13" customFormat="1">
      <c r="A94" s="13"/>
      <c r="B94" s="226"/>
      <c r="C94" s="227"/>
      <c r="D94" s="228" t="s">
        <v>125</v>
      </c>
      <c r="E94" s="229" t="s">
        <v>19</v>
      </c>
      <c r="F94" s="230" t="s">
        <v>133</v>
      </c>
      <c r="G94" s="227"/>
      <c r="H94" s="231">
        <v>10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125</v>
      </c>
      <c r="AU94" s="237" t="s">
        <v>83</v>
      </c>
      <c r="AV94" s="13" t="s">
        <v>83</v>
      </c>
      <c r="AW94" s="13" t="s">
        <v>35</v>
      </c>
      <c r="AX94" s="13" t="s">
        <v>73</v>
      </c>
      <c r="AY94" s="237" t="s">
        <v>115</v>
      </c>
    </row>
    <row r="95" s="14" customFormat="1">
      <c r="A95" s="14"/>
      <c r="B95" s="238"/>
      <c r="C95" s="239"/>
      <c r="D95" s="228" t="s">
        <v>125</v>
      </c>
      <c r="E95" s="240" t="s">
        <v>19</v>
      </c>
      <c r="F95" s="241" t="s">
        <v>134</v>
      </c>
      <c r="G95" s="239"/>
      <c r="H95" s="242">
        <v>13.199999999999999</v>
      </c>
      <c r="I95" s="243"/>
      <c r="J95" s="239"/>
      <c r="K95" s="239"/>
      <c r="L95" s="244"/>
      <c r="M95" s="245"/>
      <c r="N95" s="246"/>
      <c r="O95" s="246"/>
      <c r="P95" s="246"/>
      <c r="Q95" s="246"/>
      <c r="R95" s="246"/>
      <c r="S95" s="246"/>
      <c r="T95" s="24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8" t="s">
        <v>125</v>
      </c>
      <c r="AU95" s="248" t="s">
        <v>83</v>
      </c>
      <c r="AV95" s="14" t="s">
        <v>121</v>
      </c>
      <c r="AW95" s="14" t="s">
        <v>35</v>
      </c>
      <c r="AX95" s="14" t="s">
        <v>81</v>
      </c>
      <c r="AY95" s="248" t="s">
        <v>115</v>
      </c>
    </row>
    <row r="96" s="2" customFormat="1" ht="24.15" customHeight="1">
      <c r="A96" s="40"/>
      <c r="B96" s="41"/>
      <c r="C96" s="207" t="s">
        <v>135</v>
      </c>
      <c r="D96" s="207" t="s">
        <v>117</v>
      </c>
      <c r="E96" s="208" t="s">
        <v>136</v>
      </c>
      <c r="F96" s="209" t="s">
        <v>137</v>
      </c>
      <c r="G96" s="210" t="s">
        <v>120</v>
      </c>
      <c r="H96" s="211">
        <v>10.9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121</v>
      </c>
      <c r="AT96" s="219" t="s">
        <v>117</v>
      </c>
      <c r="AU96" s="219" t="s">
        <v>83</v>
      </c>
      <c r="AY96" s="19" t="s">
        <v>115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121</v>
      </c>
      <c r="BM96" s="219" t="s">
        <v>138</v>
      </c>
    </row>
    <row r="97" s="2" customFormat="1">
      <c r="A97" s="40"/>
      <c r="B97" s="41"/>
      <c r="C97" s="42"/>
      <c r="D97" s="221" t="s">
        <v>123</v>
      </c>
      <c r="E97" s="42"/>
      <c r="F97" s="222" t="s">
        <v>139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123</v>
      </c>
      <c r="AU97" s="19" t="s">
        <v>83</v>
      </c>
    </row>
    <row r="98" s="2" customFormat="1">
      <c r="A98" s="40"/>
      <c r="B98" s="41"/>
      <c r="C98" s="42"/>
      <c r="D98" s="228" t="s">
        <v>140</v>
      </c>
      <c r="E98" s="42"/>
      <c r="F98" s="249" t="s">
        <v>141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140</v>
      </c>
      <c r="AU98" s="19" t="s">
        <v>83</v>
      </c>
    </row>
    <row r="99" s="13" customFormat="1">
      <c r="A99" s="13"/>
      <c r="B99" s="226"/>
      <c r="C99" s="227"/>
      <c r="D99" s="228" t="s">
        <v>125</v>
      </c>
      <c r="E99" s="229" t="s">
        <v>19</v>
      </c>
      <c r="F99" s="230" t="s">
        <v>142</v>
      </c>
      <c r="G99" s="227"/>
      <c r="H99" s="231">
        <v>5.2999999999999998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125</v>
      </c>
      <c r="AU99" s="237" t="s">
        <v>83</v>
      </c>
      <c r="AV99" s="13" t="s">
        <v>83</v>
      </c>
      <c r="AW99" s="13" t="s">
        <v>35</v>
      </c>
      <c r="AX99" s="13" t="s">
        <v>73</v>
      </c>
      <c r="AY99" s="237" t="s">
        <v>115</v>
      </c>
    </row>
    <row r="100" s="13" customFormat="1">
      <c r="A100" s="13"/>
      <c r="B100" s="226"/>
      <c r="C100" s="227"/>
      <c r="D100" s="228" t="s">
        <v>125</v>
      </c>
      <c r="E100" s="229" t="s">
        <v>19</v>
      </c>
      <c r="F100" s="230" t="s">
        <v>143</v>
      </c>
      <c r="G100" s="227"/>
      <c r="H100" s="231">
        <v>5.5999999999999996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125</v>
      </c>
      <c r="AU100" s="237" t="s">
        <v>83</v>
      </c>
      <c r="AV100" s="13" t="s">
        <v>83</v>
      </c>
      <c r="AW100" s="13" t="s">
        <v>35</v>
      </c>
      <c r="AX100" s="13" t="s">
        <v>73</v>
      </c>
      <c r="AY100" s="237" t="s">
        <v>115</v>
      </c>
    </row>
    <row r="101" s="14" customFormat="1">
      <c r="A101" s="14"/>
      <c r="B101" s="238"/>
      <c r="C101" s="239"/>
      <c r="D101" s="228" t="s">
        <v>125</v>
      </c>
      <c r="E101" s="240" t="s">
        <v>19</v>
      </c>
      <c r="F101" s="241" t="s">
        <v>134</v>
      </c>
      <c r="G101" s="239"/>
      <c r="H101" s="242">
        <v>10.899999999999999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125</v>
      </c>
      <c r="AU101" s="248" t="s">
        <v>83</v>
      </c>
      <c r="AV101" s="14" t="s">
        <v>121</v>
      </c>
      <c r="AW101" s="14" t="s">
        <v>35</v>
      </c>
      <c r="AX101" s="14" t="s">
        <v>81</v>
      </c>
      <c r="AY101" s="248" t="s">
        <v>115</v>
      </c>
    </row>
    <row r="102" s="2" customFormat="1" ht="33" customHeight="1">
      <c r="A102" s="40"/>
      <c r="B102" s="41"/>
      <c r="C102" s="207" t="s">
        <v>121</v>
      </c>
      <c r="D102" s="207" t="s">
        <v>117</v>
      </c>
      <c r="E102" s="208" t="s">
        <v>144</v>
      </c>
      <c r="F102" s="209" t="s">
        <v>145</v>
      </c>
      <c r="G102" s="210" t="s">
        <v>146</v>
      </c>
      <c r="H102" s="211">
        <v>3.2999999999999998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121</v>
      </c>
      <c r="AT102" s="219" t="s">
        <v>117</v>
      </c>
      <c r="AU102" s="219" t="s">
        <v>83</v>
      </c>
      <c r="AY102" s="19" t="s">
        <v>115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81</v>
      </c>
      <c r="BK102" s="220">
        <f>ROUND(I102*H102,2)</f>
        <v>0</v>
      </c>
      <c r="BL102" s="19" t="s">
        <v>121</v>
      </c>
      <c r="BM102" s="219" t="s">
        <v>147</v>
      </c>
    </row>
    <row r="103" s="2" customFormat="1">
      <c r="A103" s="40"/>
      <c r="B103" s="41"/>
      <c r="C103" s="42"/>
      <c r="D103" s="221" t="s">
        <v>123</v>
      </c>
      <c r="E103" s="42"/>
      <c r="F103" s="222" t="s">
        <v>148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123</v>
      </c>
      <c r="AU103" s="19" t="s">
        <v>83</v>
      </c>
    </row>
    <row r="104" s="13" customFormat="1">
      <c r="A104" s="13"/>
      <c r="B104" s="226"/>
      <c r="C104" s="227"/>
      <c r="D104" s="228" t="s">
        <v>125</v>
      </c>
      <c r="E104" s="229" t="s">
        <v>19</v>
      </c>
      <c r="F104" s="230" t="s">
        <v>149</v>
      </c>
      <c r="G104" s="227"/>
      <c r="H104" s="231">
        <v>3.27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125</v>
      </c>
      <c r="AU104" s="237" t="s">
        <v>83</v>
      </c>
      <c r="AV104" s="13" t="s">
        <v>83</v>
      </c>
      <c r="AW104" s="13" t="s">
        <v>35</v>
      </c>
      <c r="AX104" s="13" t="s">
        <v>73</v>
      </c>
      <c r="AY104" s="237" t="s">
        <v>115</v>
      </c>
    </row>
    <row r="105" s="13" customFormat="1">
      <c r="A105" s="13"/>
      <c r="B105" s="226"/>
      <c r="C105" s="227"/>
      <c r="D105" s="228" t="s">
        <v>125</v>
      </c>
      <c r="E105" s="229" t="s">
        <v>19</v>
      </c>
      <c r="F105" s="230" t="s">
        <v>150</v>
      </c>
      <c r="G105" s="227"/>
      <c r="H105" s="231">
        <v>3.2999999999999998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125</v>
      </c>
      <c r="AU105" s="237" t="s">
        <v>83</v>
      </c>
      <c r="AV105" s="13" t="s">
        <v>83</v>
      </c>
      <c r="AW105" s="13" t="s">
        <v>35</v>
      </c>
      <c r="AX105" s="13" t="s">
        <v>81</v>
      </c>
      <c r="AY105" s="237" t="s">
        <v>115</v>
      </c>
    </row>
    <row r="106" s="2" customFormat="1" ht="37.8" customHeight="1">
      <c r="A106" s="40"/>
      <c r="B106" s="41"/>
      <c r="C106" s="207" t="s">
        <v>151</v>
      </c>
      <c r="D106" s="207" t="s">
        <v>117</v>
      </c>
      <c r="E106" s="208" t="s">
        <v>152</v>
      </c>
      <c r="F106" s="209" t="s">
        <v>153</v>
      </c>
      <c r="G106" s="210" t="s">
        <v>146</v>
      </c>
      <c r="H106" s="211">
        <v>3.2999999999999998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44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121</v>
      </c>
      <c r="AT106" s="219" t="s">
        <v>117</v>
      </c>
      <c r="AU106" s="219" t="s">
        <v>83</v>
      </c>
      <c r="AY106" s="19" t="s">
        <v>115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81</v>
      </c>
      <c r="BK106" s="220">
        <f>ROUND(I106*H106,2)</f>
        <v>0</v>
      </c>
      <c r="BL106" s="19" t="s">
        <v>121</v>
      </c>
      <c r="BM106" s="219" t="s">
        <v>154</v>
      </c>
    </row>
    <row r="107" s="2" customFormat="1">
      <c r="A107" s="40"/>
      <c r="B107" s="41"/>
      <c r="C107" s="42"/>
      <c r="D107" s="221" t="s">
        <v>123</v>
      </c>
      <c r="E107" s="42"/>
      <c r="F107" s="222" t="s">
        <v>155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123</v>
      </c>
      <c r="AU107" s="19" t="s">
        <v>83</v>
      </c>
    </row>
    <row r="108" s="2" customFormat="1" ht="62.7" customHeight="1">
      <c r="A108" s="40"/>
      <c r="B108" s="41"/>
      <c r="C108" s="207" t="s">
        <v>156</v>
      </c>
      <c r="D108" s="207" t="s">
        <v>117</v>
      </c>
      <c r="E108" s="208" t="s">
        <v>157</v>
      </c>
      <c r="F108" s="209" t="s">
        <v>158</v>
      </c>
      <c r="G108" s="210" t="s">
        <v>146</v>
      </c>
      <c r="H108" s="211">
        <v>3.2999999999999998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121</v>
      </c>
      <c r="AT108" s="219" t="s">
        <v>117</v>
      </c>
      <c r="AU108" s="219" t="s">
        <v>83</v>
      </c>
      <c r="AY108" s="19" t="s">
        <v>115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121</v>
      </c>
      <c r="BM108" s="219" t="s">
        <v>159</v>
      </c>
    </row>
    <row r="109" s="2" customFormat="1">
      <c r="A109" s="40"/>
      <c r="B109" s="41"/>
      <c r="C109" s="42"/>
      <c r="D109" s="221" t="s">
        <v>123</v>
      </c>
      <c r="E109" s="42"/>
      <c r="F109" s="222" t="s">
        <v>160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123</v>
      </c>
      <c r="AU109" s="19" t="s">
        <v>83</v>
      </c>
    </row>
    <row r="110" s="2" customFormat="1" ht="44.25" customHeight="1">
      <c r="A110" s="40"/>
      <c r="B110" s="41"/>
      <c r="C110" s="207" t="s">
        <v>161</v>
      </c>
      <c r="D110" s="207" t="s">
        <v>117</v>
      </c>
      <c r="E110" s="208" t="s">
        <v>162</v>
      </c>
      <c r="F110" s="209" t="s">
        <v>163</v>
      </c>
      <c r="G110" s="210" t="s">
        <v>164</v>
      </c>
      <c r="H110" s="211">
        <v>5.9400000000000004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121</v>
      </c>
      <c r="AT110" s="219" t="s">
        <v>117</v>
      </c>
      <c r="AU110" s="219" t="s">
        <v>83</v>
      </c>
      <c r="AY110" s="19" t="s">
        <v>115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121</v>
      </c>
      <c r="BM110" s="219" t="s">
        <v>165</v>
      </c>
    </row>
    <row r="111" s="2" customFormat="1">
      <c r="A111" s="40"/>
      <c r="B111" s="41"/>
      <c r="C111" s="42"/>
      <c r="D111" s="221" t="s">
        <v>123</v>
      </c>
      <c r="E111" s="42"/>
      <c r="F111" s="222" t="s">
        <v>166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123</v>
      </c>
      <c r="AU111" s="19" t="s">
        <v>83</v>
      </c>
    </row>
    <row r="112" s="13" customFormat="1">
      <c r="A112" s="13"/>
      <c r="B112" s="226"/>
      <c r="C112" s="227"/>
      <c r="D112" s="228" t="s">
        <v>125</v>
      </c>
      <c r="E112" s="229" t="s">
        <v>19</v>
      </c>
      <c r="F112" s="230" t="s">
        <v>167</v>
      </c>
      <c r="G112" s="227"/>
      <c r="H112" s="231">
        <v>5.9400000000000004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125</v>
      </c>
      <c r="AU112" s="237" t="s">
        <v>83</v>
      </c>
      <c r="AV112" s="13" t="s">
        <v>83</v>
      </c>
      <c r="AW112" s="13" t="s">
        <v>35</v>
      </c>
      <c r="AX112" s="13" t="s">
        <v>81</v>
      </c>
      <c r="AY112" s="237" t="s">
        <v>115</v>
      </c>
    </row>
    <row r="113" s="2" customFormat="1" ht="37.8" customHeight="1">
      <c r="A113" s="40"/>
      <c r="B113" s="41"/>
      <c r="C113" s="207" t="s">
        <v>168</v>
      </c>
      <c r="D113" s="207" t="s">
        <v>117</v>
      </c>
      <c r="E113" s="208" t="s">
        <v>169</v>
      </c>
      <c r="F113" s="209" t="s">
        <v>170</v>
      </c>
      <c r="G113" s="210" t="s">
        <v>146</v>
      </c>
      <c r="H113" s="211">
        <v>3.2999999999999998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44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121</v>
      </c>
      <c r="AT113" s="219" t="s">
        <v>117</v>
      </c>
      <c r="AU113" s="219" t="s">
        <v>83</v>
      </c>
      <c r="AY113" s="19" t="s">
        <v>115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81</v>
      </c>
      <c r="BK113" s="220">
        <f>ROUND(I113*H113,2)</f>
        <v>0</v>
      </c>
      <c r="BL113" s="19" t="s">
        <v>121</v>
      </c>
      <c r="BM113" s="219" t="s">
        <v>171</v>
      </c>
    </row>
    <row r="114" s="2" customFormat="1">
      <c r="A114" s="40"/>
      <c r="B114" s="41"/>
      <c r="C114" s="42"/>
      <c r="D114" s="221" t="s">
        <v>123</v>
      </c>
      <c r="E114" s="42"/>
      <c r="F114" s="222" t="s">
        <v>172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123</v>
      </c>
      <c r="AU114" s="19" t="s">
        <v>83</v>
      </c>
    </row>
    <row r="115" s="2" customFormat="1" ht="44.25" customHeight="1">
      <c r="A115" s="40"/>
      <c r="B115" s="41"/>
      <c r="C115" s="207" t="s">
        <v>173</v>
      </c>
      <c r="D115" s="207" t="s">
        <v>117</v>
      </c>
      <c r="E115" s="208" t="s">
        <v>174</v>
      </c>
      <c r="F115" s="209" t="s">
        <v>175</v>
      </c>
      <c r="G115" s="210" t="s">
        <v>146</v>
      </c>
      <c r="H115" s="211">
        <v>0.45000000000000001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44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121</v>
      </c>
      <c r="AT115" s="219" t="s">
        <v>117</v>
      </c>
      <c r="AU115" s="219" t="s">
        <v>83</v>
      </c>
      <c r="AY115" s="19" t="s">
        <v>115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81</v>
      </c>
      <c r="BK115" s="220">
        <f>ROUND(I115*H115,2)</f>
        <v>0</v>
      </c>
      <c r="BL115" s="19" t="s">
        <v>121</v>
      </c>
      <c r="BM115" s="219" t="s">
        <v>176</v>
      </c>
    </row>
    <row r="116" s="2" customFormat="1">
      <c r="A116" s="40"/>
      <c r="B116" s="41"/>
      <c r="C116" s="42"/>
      <c r="D116" s="221" t="s">
        <v>123</v>
      </c>
      <c r="E116" s="42"/>
      <c r="F116" s="222" t="s">
        <v>177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123</v>
      </c>
      <c r="AU116" s="19" t="s">
        <v>83</v>
      </c>
    </row>
    <row r="117" s="15" customFormat="1">
      <c r="A117" s="15"/>
      <c r="B117" s="250"/>
      <c r="C117" s="251"/>
      <c r="D117" s="228" t="s">
        <v>125</v>
      </c>
      <c r="E117" s="252" t="s">
        <v>19</v>
      </c>
      <c r="F117" s="253" t="s">
        <v>178</v>
      </c>
      <c r="G117" s="251"/>
      <c r="H117" s="252" t="s">
        <v>19</v>
      </c>
      <c r="I117" s="254"/>
      <c r="J117" s="251"/>
      <c r="K117" s="251"/>
      <c r="L117" s="255"/>
      <c r="M117" s="256"/>
      <c r="N117" s="257"/>
      <c r="O117" s="257"/>
      <c r="P117" s="257"/>
      <c r="Q117" s="257"/>
      <c r="R117" s="257"/>
      <c r="S117" s="257"/>
      <c r="T117" s="258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9" t="s">
        <v>125</v>
      </c>
      <c r="AU117" s="259" t="s">
        <v>83</v>
      </c>
      <c r="AV117" s="15" t="s">
        <v>81</v>
      </c>
      <c r="AW117" s="15" t="s">
        <v>35</v>
      </c>
      <c r="AX117" s="15" t="s">
        <v>73</v>
      </c>
      <c r="AY117" s="259" t="s">
        <v>115</v>
      </c>
    </row>
    <row r="118" s="13" customFormat="1">
      <c r="A118" s="13"/>
      <c r="B118" s="226"/>
      <c r="C118" s="227"/>
      <c r="D118" s="228" t="s">
        <v>125</v>
      </c>
      <c r="E118" s="229" t="s">
        <v>19</v>
      </c>
      <c r="F118" s="230" t="s">
        <v>179</v>
      </c>
      <c r="G118" s="227"/>
      <c r="H118" s="231">
        <v>0.45000000000000001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125</v>
      </c>
      <c r="AU118" s="237" t="s">
        <v>83</v>
      </c>
      <c r="AV118" s="13" t="s">
        <v>83</v>
      </c>
      <c r="AW118" s="13" t="s">
        <v>35</v>
      </c>
      <c r="AX118" s="13" t="s">
        <v>81</v>
      </c>
      <c r="AY118" s="237" t="s">
        <v>115</v>
      </c>
    </row>
    <row r="119" s="2" customFormat="1" ht="55.5" customHeight="1">
      <c r="A119" s="40"/>
      <c r="B119" s="41"/>
      <c r="C119" s="207" t="s">
        <v>78</v>
      </c>
      <c r="D119" s="207" t="s">
        <v>117</v>
      </c>
      <c r="E119" s="208" t="s">
        <v>180</v>
      </c>
      <c r="F119" s="209" t="s">
        <v>181</v>
      </c>
      <c r="G119" s="210" t="s">
        <v>120</v>
      </c>
      <c r="H119" s="211">
        <v>4.7999999999999998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44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121</v>
      </c>
      <c r="AT119" s="219" t="s">
        <v>117</v>
      </c>
      <c r="AU119" s="219" t="s">
        <v>83</v>
      </c>
      <c r="AY119" s="19" t="s">
        <v>115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81</v>
      </c>
      <c r="BK119" s="220">
        <f>ROUND(I119*H119,2)</f>
        <v>0</v>
      </c>
      <c r="BL119" s="19" t="s">
        <v>121</v>
      </c>
      <c r="BM119" s="219" t="s">
        <v>182</v>
      </c>
    </row>
    <row r="120" s="2" customFormat="1">
      <c r="A120" s="40"/>
      <c r="B120" s="41"/>
      <c r="C120" s="42"/>
      <c r="D120" s="221" t="s">
        <v>123</v>
      </c>
      <c r="E120" s="42"/>
      <c r="F120" s="222" t="s">
        <v>183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123</v>
      </c>
      <c r="AU120" s="19" t="s">
        <v>83</v>
      </c>
    </row>
    <row r="121" s="2" customFormat="1">
      <c r="A121" s="40"/>
      <c r="B121" s="41"/>
      <c r="C121" s="42"/>
      <c r="D121" s="228" t="s">
        <v>140</v>
      </c>
      <c r="E121" s="42"/>
      <c r="F121" s="249" t="s">
        <v>184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83</v>
      </c>
    </row>
    <row r="122" s="13" customFormat="1">
      <c r="A122" s="13"/>
      <c r="B122" s="226"/>
      <c r="C122" s="227"/>
      <c r="D122" s="228" t="s">
        <v>125</v>
      </c>
      <c r="E122" s="229" t="s">
        <v>19</v>
      </c>
      <c r="F122" s="230" t="s">
        <v>185</v>
      </c>
      <c r="G122" s="227"/>
      <c r="H122" s="231">
        <v>4.7999999999999998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125</v>
      </c>
      <c r="AU122" s="237" t="s">
        <v>83</v>
      </c>
      <c r="AV122" s="13" t="s">
        <v>83</v>
      </c>
      <c r="AW122" s="13" t="s">
        <v>35</v>
      </c>
      <c r="AX122" s="13" t="s">
        <v>81</v>
      </c>
      <c r="AY122" s="237" t="s">
        <v>115</v>
      </c>
    </row>
    <row r="123" s="2" customFormat="1" ht="37.8" customHeight="1">
      <c r="A123" s="40"/>
      <c r="B123" s="41"/>
      <c r="C123" s="207" t="s">
        <v>186</v>
      </c>
      <c r="D123" s="207" t="s">
        <v>117</v>
      </c>
      <c r="E123" s="208" t="s">
        <v>187</v>
      </c>
      <c r="F123" s="209" t="s">
        <v>188</v>
      </c>
      <c r="G123" s="210" t="s">
        <v>120</v>
      </c>
      <c r="H123" s="211">
        <v>4.7999999999999998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44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121</v>
      </c>
      <c r="AT123" s="219" t="s">
        <v>117</v>
      </c>
      <c r="AU123" s="219" t="s">
        <v>83</v>
      </c>
      <c r="AY123" s="19" t="s">
        <v>115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81</v>
      </c>
      <c r="BK123" s="220">
        <f>ROUND(I123*H123,2)</f>
        <v>0</v>
      </c>
      <c r="BL123" s="19" t="s">
        <v>121</v>
      </c>
      <c r="BM123" s="219" t="s">
        <v>189</v>
      </c>
    </row>
    <row r="124" s="2" customFormat="1">
      <c r="A124" s="40"/>
      <c r="B124" s="41"/>
      <c r="C124" s="42"/>
      <c r="D124" s="221" t="s">
        <v>123</v>
      </c>
      <c r="E124" s="42"/>
      <c r="F124" s="222" t="s">
        <v>190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123</v>
      </c>
      <c r="AU124" s="19" t="s">
        <v>83</v>
      </c>
    </row>
    <row r="125" s="2" customFormat="1">
      <c r="A125" s="40"/>
      <c r="B125" s="41"/>
      <c r="C125" s="42"/>
      <c r="D125" s="228" t="s">
        <v>140</v>
      </c>
      <c r="E125" s="42"/>
      <c r="F125" s="249" t="s">
        <v>191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140</v>
      </c>
      <c r="AU125" s="19" t="s">
        <v>83</v>
      </c>
    </row>
    <row r="126" s="2" customFormat="1" ht="37.8" customHeight="1">
      <c r="A126" s="40"/>
      <c r="B126" s="41"/>
      <c r="C126" s="207" t="s">
        <v>8</v>
      </c>
      <c r="D126" s="207" t="s">
        <v>117</v>
      </c>
      <c r="E126" s="208" t="s">
        <v>192</v>
      </c>
      <c r="F126" s="209" t="s">
        <v>193</v>
      </c>
      <c r="G126" s="210" t="s">
        <v>120</v>
      </c>
      <c r="H126" s="211">
        <v>4.7999999999999998</v>
      </c>
      <c r="I126" s="212"/>
      <c r="J126" s="213">
        <f>ROUND(I126*H126,2)</f>
        <v>0</v>
      </c>
      <c r="K126" s="214"/>
      <c r="L126" s="46"/>
      <c r="M126" s="215" t="s">
        <v>19</v>
      </c>
      <c r="N126" s="216" t="s">
        <v>44</v>
      </c>
      <c r="O126" s="8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121</v>
      </c>
      <c r="AT126" s="219" t="s">
        <v>117</v>
      </c>
      <c r="AU126" s="219" t="s">
        <v>83</v>
      </c>
      <c r="AY126" s="19" t="s">
        <v>115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81</v>
      </c>
      <c r="BK126" s="220">
        <f>ROUND(I126*H126,2)</f>
        <v>0</v>
      </c>
      <c r="BL126" s="19" t="s">
        <v>121</v>
      </c>
      <c r="BM126" s="219" t="s">
        <v>194</v>
      </c>
    </row>
    <row r="127" s="2" customFormat="1">
      <c r="A127" s="40"/>
      <c r="B127" s="41"/>
      <c r="C127" s="42"/>
      <c r="D127" s="221" t="s">
        <v>123</v>
      </c>
      <c r="E127" s="42"/>
      <c r="F127" s="222" t="s">
        <v>195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123</v>
      </c>
      <c r="AU127" s="19" t="s">
        <v>83</v>
      </c>
    </row>
    <row r="128" s="2" customFormat="1" ht="16.5" customHeight="1">
      <c r="A128" s="40"/>
      <c r="B128" s="41"/>
      <c r="C128" s="260" t="s">
        <v>196</v>
      </c>
      <c r="D128" s="260" t="s">
        <v>197</v>
      </c>
      <c r="E128" s="261" t="s">
        <v>198</v>
      </c>
      <c r="F128" s="262" t="s">
        <v>199</v>
      </c>
      <c r="G128" s="263" t="s">
        <v>200</v>
      </c>
      <c r="H128" s="264">
        <v>0.096000000000000002</v>
      </c>
      <c r="I128" s="265"/>
      <c r="J128" s="266">
        <f>ROUND(I128*H128,2)</f>
        <v>0</v>
      </c>
      <c r="K128" s="267"/>
      <c r="L128" s="268"/>
      <c r="M128" s="269" t="s">
        <v>19</v>
      </c>
      <c r="N128" s="270" t="s">
        <v>44</v>
      </c>
      <c r="O128" s="86"/>
      <c r="P128" s="217">
        <f>O128*H128</f>
        <v>0</v>
      </c>
      <c r="Q128" s="217">
        <v>0.001</v>
      </c>
      <c r="R128" s="217">
        <f>Q128*H128</f>
        <v>9.6000000000000002E-05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168</v>
      </c>
      <c r="AT128" s="219" t="s">
        <v>197</v>
      </c>
      <c r="AU128" s="219" t="s">
        <v>83</v>
      </c>
      <c r="AY128" s="19" t="s">
        <v>115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81</v>
      </c>
      <c r="BK128" s="220">
        <f>ROUND(I128*H128,2)</f>
        <v>0</v>
      </c>
      <c r="BL128" s="19" t="s">
        <v>121</v>
      </c>
      <c r="BM128" s="219" t="s">
        <v>201</v>
      </c>
    </row>
    <row r="129" s="13" customFormat="1">
      <c r="A129" s="13"/>
      <c r="B129" s="226"/>
      <c r="C129" s="227"/>
      <c r="D129" s="228" t="s">
        <v>125</v>
      </c>
      <c r="E129" s="227"/>
      <c r="F129" s="230" t="s">
        <v>202</v>
      </c>
      <c r="G129" s="227"/>
      <c r="H129" s="231">
        <v>0.096000000000000002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125</v>
      </c>
      <c r="AU129" s="237" t="s">
        <v>83</v>
      </c>
      <c r="AV129" s="13" t="s">
        <v>83</v>
      </c>
      <c r="AW129" s="13" t="s">
        <v>4</v>
      </c>
      <c r="AX129" s="13" t="s">
        <v>81</v>
      </c>
      <c r="AY129" s="237" t="s">
        <v>115</v>
      </c>
    </row>
    <row r="130" s="12" customFormat="1" ht="22.8" customHeight="1">
      <c r="A130" s="12"/>
      <c r="B130" s="191"/>
      <c r="C130" s="192"/>
      <c r="D130" s="193" t="s">
        <v>72</v>
      </c>
      <c r="E130" s="205" t="s">
        <v>151</v>
      </c>
      <c r="F130" s="205" t="s">
        <v>203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SUM(P131:P142)</f>
        <v>0</v>
      </c>
      <c r="Q130" s="199"/>
      <c r="R130" s="200">
        <f>SUM(R131:R142)</f>
        <v>8.0855299999999986</v>
      </c>
      <c r="S130" s="199"/>
      <c r="T130" s="201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81</v>
      </c>
      <c r="AT130" s="203" t="s">
        <v>72</v>
      </c>
      <c r="AU130" s="203" t="s">
        <v>81</v>
      </c>
      <c r="AY130" s="202" t="s">
        <v>115</v>
      </c>
      <c r="BK130" s="204">
        <f>SUM(BK131:BK142)</f>
        <v>0</v>
      </c>
    </row>
    <row r="131" s="2" customFormat="1" ht="33" customHeight="1">
      <c r="A131" s="40"/>
      <c r="B131" s="41"/>
      <c r="C131" s="207" t="s">
        <v>204</v>
      </c>
      <c r="D131" s="207" t="s">
        <v>117</v>
      </c>
      <c r="E131" s="208" t="s">
        <v>205</v>
      </c>
      <c r="F131" s="209" t="s">
        <v>206</v>
      </c>
      <c r="G131" s="210" t="s">
        <v>120</v>
      </c>
      <c r="H131" s="211">
        <v>8.5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44</v>
      </c>
      <c r="O131" s="86"/>
      <c r="P131" s="217">
        <f>O131*H131</f>
        <v>0</v>
      </c>
      <c r="Q131" s="217">
        <v>0.57499999999999996</v>
      </c>
      <c r="R131" s="217">
        <f>Q131*H131</f>
        <v>4.8874999999999993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121</v>
      </c>
      <c r="AT131" s="219" t="s">
        <v>117</v>
      </c>
      <c r="AU131" s="219" t="s">
        <v>83</v>
      </c>
      <c r="AY131" s="19" t="s">
        <v>115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81</v>
      </c>
      <c r="BK131" s="220">
        <f>ROUND(I131*H131,2)</f>
        <v>0</v>
      </c>
      <c r="BL131" s="19" t="s">
        <v>121</v>
      </c>
      <c r="BM131" s="219" t="s">
        <v>207</v>
      </c>
    </row>
    <row r="132" s="2" customFormat="1">
      <c r="A132" s="40"/>
      <c r="B132" s="41"/>
      <c r="C132" s="42"/>
      <c r="D132" s="221" t="s">
        <v>123</v>
      </c>
      <c r="E132" s="42"/>
      <c r="F132" s="222" t="s">
        <v>208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123</v>
      </c>
      <c r="AU132" s="19" t="s">
        <v>83</v>
      </c>
    </row>
    <row r="133" s="2" customFormat="1" ht="55.5" customHeight="1">
      <c r="A133" s="40"/>
      <c r="B133" s="41"/>
      <c r="C133" s="207" t="s">
        <v>209</v>
      </c>
      <c r="D133" s="207" t="s">
        <v>117</v>
      </c>
      <c r="E133" s="208" t="s">
        <v>210</v>
      </c>
      <c r="F133" s="209" t="s">
        <v>211</v>
      </c>
      <c r="G133" s="210" t="s">
        <v>120</v>
      </c>
      <c r="H133" s="211">
        <v>5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44</v>
      </c>
      <c r="O133" s="86"/>
      <c r="P133" s="217">
        <f>O133*H133</f>
        <v>0</v>
      </c>
      <c r="Q133" s="217">
        <v>0.1837</v>
      </c>
      <c r="R133" s="217">
        <f>Q133*H133</f>
        <v>0.91849999999999998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121</v>
      </c>
      <c r="AT133" s="219" t="s">
        <v>117</v>
      </c>
      <c r="AU133" s="219" t="s">
        <v>83</v>
      </c>
      <c r="AY133" s="19" t="s">
        <v>115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81</v>
      </c>
      <c r="BK133" s="220">
        <f>ROUND(I133*H133,2)</f>
        <v>0</v>
      </c>
      <c r="BL133" s="19" t="s">
        <v>121</v>
      </c>
      <c r="BM133" s="219" t="s">
        <v>212</v>
      </c>
    </row>
    <row r="134" s="2" customFormat="1">
      <c r="A134" s="40"/>
      <c r="B134" s="41"/>
      <c r="C134" s="42"/>
      <c r="D134" s="221" t="s">
        <v>123</v>
      </c>
      <c r="E134" s="42"/>
      <c r="F134" s="222" t="s">
        <v>213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123</v>
      </c>
      <c r="AU134" s="19" t="s">
        <v>83</v>
      </c>
    </row>
    <row r="135" s="2" customFormat="1" ht="78" customHeight="1">
      <c r="A135" s="40"/>
      <c r="B135" s="41"/>
      <c r="C135" s="207" t="s">
        <v>214</v>
      </c>
      <c r="D135" s="207" t="s">
        <v>117</v>
      </c>
      <c r="E135" s="208" t="s">
        <v>215</v>
      </c>
      <c r="F135" s="209" t="s">
        <v>216</v>
      </c>
      <c r="G135" s="210" t="s">
        <v>120</v>
      </c>
      <c r="H135" s="211">
        <v>8.5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44</v>
      </c>
      <c r="O135" s="86"/>
      <c r="P135" s="217">
        <f>O135*H135</f>
        <v>0</v>
      </c>
      <c r="Q135" s="217">
        <v>0.11162</v>
      </c>
      <c r="R135" s="217">
        <f>Q135*H135</f>
        <v>0.94877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121</v>
      </c>
      <c r="AT135" s="219" t="s">
        <v>117</v>
      </c>
      <c r="AU135" s="219" t="s">
        <v>83</v>
      </c>
      <c r="AY135" s="19" t="s">
        <v>115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81</v>
      </c>
      <c r="BK135" s="220">
        <f>ROUND(I135*H135,2)</f>
        <v>0</v>
      </c>
      <c r="BL135" s="19" t="s">
        <v>121</v>
      </c>
      <c r="BM135" s="219" t="s">
        <v>217</v>
      </c>
    </row>
    <row r="136" s="2" customFormat="1">
      <c r="A136" s="40"/>
      <c r="B136" s="41"/>
      <c r="C136" s="42"/>
      <c r="D136" s="221" t="s">
        <v>123</v>
      </c>
      <c r="E136" s="42"/>
      <c r="F136" s="222" t="s">
        <v>218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123</v>
      </c>
      <c r="AU136" s="19" t="s">
        <v>83</v>
      </c>
    </row>
    <row r="137" s="13" customFormat="1">
      <c r="A137" s="13"/>
      <c r="B137" s="226"/>
      <c r="C137" s="227"/>
      <c r="D137" s="228" t="s">
        <v>125</v>
      </c>
      <c r="E137" s="229" t="s">
        <v>19</v>
      </c>
      <c r="F137" s="230" t="s">
        <v>219</v>
      </c>
      <c r="G137" s="227"/>
      <c r="H137" s="231">
        <v>3.6720000000000002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125</v>
      </c>
      <c r="AU137" s="237" t="s">
        <v>83</v>
      </c>
      <c r="AV137" s="13" t="s">
        <v>83</v>
      </c>
      <c r="AW137" s="13" t="s">
        <v>35</v>
      </c>
      <c r="AX137" s="13" t="s">
        <v>73</v>
      </c>
      <c r="AY137" s="237" t="s">
        <v>115</v>
      </c>
    </row>
    <row r="138" s="13" customFormat="1">
      <c r="A138" s="13"/>
      <c r="B138" s="226"/>
      <c r="C138" s="227"/>
      <c r="D138" s="228" t="s">
        <v>125</v>
      </c>
      <c r="E138" s="229" t="s">
        <v>19</v>
      </c>
      <c r="F138" s="230" t="s">
        <v>220</v>
      </c>
      <c r="G138" s="227"/>
      <c r="H138" s="231">
        <v>4.7999999999999998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125</v>
      </c>
      <c r="AU138" s="237" t="s">
        <v>83</v>
      </c>
      <c r="AV138" s="13" t="s">
        <v>83</v>
      </c>
      <c r="AW138" s="13" t="s">
        <v>35</v>
      </c>
      <c r="AX138" s="13" t="s">
        <v>73</v>
      </c>
      <c r="AY138" s="237" t="s">
        <v>115</v>
      </c>
    </row>
    <row r="139" s="14" customFormat="1">
      <c r="A139" s="14"/>
      <c r="B139" s="238"/>
      <c r="C139" s="239"/>
      <c r="D139" s="228" t="s">
        <v>125</v>
      </c>
      <c r="E139" s="240" t="s">
        <v>19</v>
      </c>
      <c r="F139" s="241" t="s">
        <v>134</v>
      </c>
      <c r="G139" s="239"/>
      <c r="H139" s="242">
        <v>8.4719999999999995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125</v>
      </c>
      <c r="AU139" s="248" t="s">
        <v>83</v>
      </c>
      <c r="AV139" s="14" t="s">
        <v>121</v>
      </c>
      <c r="AW139" s="14" t="s">
        <v>35</v>
      </c>
      <c r="AX139" s="14" t="s">
        <v>73</v>
      </c>
      <c r="AY139" s="248" t="s">
        <v>115</v>
      </c>
    </row>
    <row r="140" s="13" customFormat="1">
      <c r="A140" s="13"/>
      <c r="B140" s="226"/>
      <c r="C140" s="227"/>
      <c r="D140" s="228" t="s">
        <v>125</v>
      </c>
      <c r="E140" s="229" t="s">
        <v>19</v>
      </c>
      <c r="F140" s="230" t="s">
        <v>221</v>
      </c>
      <c r="G140" s="227"/>
      <c r="H140" s="231">
        <v>8.5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125</v>
      </c>
      <c r="AU140" s="237" t="s">
        <v>83</v>
      </c>
      <c r="AV140" s="13" t="s">
        <v>83</v>
      </c>
      <c r="AW140" s="13" t="s">
        <v>35</v>
      </c>
      <c r="AX140" s="13" t="s">
        <v>81</v>
      </c>
      <c r="AY140" s="237" t="s">
        <v>115</v>
      </c>
    </row>
    <row r="141" s="2" customFormat="1" ht="24.15" customHeight="1">
      <c r="A141" s="40"/>
      <c r="B141" s="41"/>
      <c r="C141" s="260" t="s">
        <v>222</v>
      </c>
      <c r="D141" s="260" t="s">
        <v>197</v>
      </c>
      <c r="E141" s="261" t="s">
        <v>223</v>
      </c>
      <c r="F141" s="262" t="s">
        <v>224</v>
      </c>
      <c r="G141" s="263" t="s">
        <v>120</v>
      </c>
      <c r="H141" s="264">
        <v>8.7550000000000008</v>
      </c>
      <c r="I141" s="265"/>
      <c r="J141" s="266">
        <f>ROUND(I141*H141,2)</f>
        <v>0</v>
      </c>
      <c r="K141" s="267"/>
      <c r="L141" s="268"/>
      <c r="M141" s="269" t="s">
        <v>19</v>
      </c>
      <c r="N141" s="270" t="s">
        <v>44</v>
      </c>
      <c r="O141" s="86"/>
      <c r="P141" s="217">
        <f>O141*H141</f>
        <v>0</v>
      </c>
      <c r="Q141" s="217">
        <v>0.152</v>
      </c>
      <c r="R141" s="217">
        <f>Q141*H141</f>
        <v>1.3307600000000002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168</v>
      </c>
      <c r="AT141" s="219" t="s">
        <v>197</v>
      </c>
      <c r="AU141" s="219" t="s">
        <v>83</v>
      </c>
      <c r="AY141" s="19" t="s">
        <v>115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81</v>
      </c>
      <c r="BK141" s="220">
        <f>ROUND(I141*H141,2)</f>
        <v>0</v>
      </c>
      <c r="BL141" s="19" t="s">
        <v>121</v>
      </c>
      <c r="BM141" s="219" t="s">
        <v>225</v>
      </c>
    </row>
    <row r="142" s="13" customFormat="1">
      <c r="A142" s="13"/>
      <c r="B142" s="226"/>
      <c r="C142" s="227"/>
      <c r="D142" s="228" t="s">
        <v>125</v>
      </c>
      <c r="E142" s="227"/>
      <c r="F142" s="230" t="s">
        <v>226</v>
      </c>
      <c r="G142" s="227"/>
      <c r="H142" s="231">
        <v>8.7550000000000008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125</v>
      </c>
      <c r="AU142" s="237" t="s">
        <v>83</v>
      </c>
      <c r="AV142" s="13" t="s">
        <v>83</v>
      </c>
      <c r="AW142" s="13" t="s">
        <v>4</v>
      </c>
      <c r="AX142" s="13" t="s">
        <v>81</v>
      </c>
      <c r="AY142" s="237" t="s">
        <v>115</v>
      </c>
    </row>
    <row r="143" s="12" customFormat="1" ht="22.8" customHeight="1">
      <c r="A143" s="12"/>
      <c r="B143" s="191"/>
      <c r="C143" s="192"/>
      <c r="D143" s="193" t="s">
        <v>72</v>
      </c>
      <c r="E143" s="205" t="s">
        <v>173</v>
      </c>
      <c r="F143" s="205" t="s">
        <v>227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SUM(P144:P166)</f>
        <v>0</v>
      </c>
      <c r="Q143" s="199"/>
      <c r="R143" s="200">
        <f>SUM(R144:R166)</f>
        <v>3.6499699999999997</v>
      </c>
      <c r="S143" s="199"/>
      <c r="T143" s="201">
        <f>SUM(T144:T166)</f>
        <v>0.066000000000000003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81</v>
      </c>
      <c r="AT143" s="203" t="s">
        <v>72</v>
      </c>
      <c r="AU143" s="203" t="s">
        <v>81</v>
      </c>
      <c r="AY143" s="202" t="s">
        <v>115</v>
      </c>
      <c r="BK143" s="204">
        <f>SUM(BK144:BK166)</f>
        <v>0</v>
      </c>
    </row>
    <row r="144" s="2" customFormat="1" ht="21.75" customHeight="1">
      <c r="A144" s="40"/>
      <c r="B144" s="41"/>
      <c r="C144" s="207" t="s">
        <v>228</v>
      </c>
      <c r="D144" s="207" t="s">
        <v>117</v>
      </c>
      <c r="E144" s="208" t="s">
        <v>229</v>
      </c>
      <c r="F144" s="209" t="s">
        <v>230</v>
      </c>
      <c r="G144" s="210" t="s">
        <v>231</v>
      </c>
      <c r="H144" s="211">
        <v>6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44</v>
      </c>
      <c r="O144" s="86"/>
      <c r="P144" s="217">
        <f>O144*H144</f>
        <v>0</v>
      </c>
      <c r="Q144" s="217">
        <v>0.0044999999999999997</v>
      </c>
      <c r="R144" s="217">
        <f>Q144*H144</f>
        <v>0.026999999999999996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121</v>
      </c>
      <c r="AT144" s="219" t="s">
        <v>117</v>
      </c>
      <c r="AU144" s="219" t="s">
        <v>83</v>
      </c>
      <c r="AY144" s="19" t="s">
        <v>115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81</v>
      </c>
      <c r="BK144" s="220">
        <f>ROUND(I144*H144,2)</f>
        <v>0</v>
      </c>
      <c r="BL144" s="19" t="s">
        <v>121</v>
      </c>
      <c r="BM144" s="219" t="s">
        <v>232</v>
      </c>
    </row>
    <row r="145" s="2" customFormat="1">
      <c r="A145" s="40"/>
      <c r="B145" s="41"/>
      <c r="C145" s="42"/>
      <c r="D145" s="221" t="s">
        <v>123</v>
      </c>
      <c r="E145" s="42"/>
      <c r="F145" s="222" t="s">
        <v>233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123</v>
      </c>
      <c r="AU145" s="19" t="s">
        <v>83</v>
      </c>
    </row>
    <row r="146" s="2" customFormat="1" ht="16.5" customHeight="1">
      <c r="A146" s="40"/>
      <c r="B146" s="41"/>
      <c r="C146" s="260" t="s">
        <v>234</v>
      </c>
      <c r="D146" s="260" t="s">
        <v>197</v>
      </c>
      <c r="E146" s="261" t="s">
        <v>235</v>
      </c>
      <c r="F146" s="262" t="s">
        <v>236</v>
      </c>
      <c r="G146" s="263" t="s">
        <v>231</v>
      </c>
      <c r="H146" s="264">
        <v>6</v>
      </c>
      <c r="I146" s="265"/>
      <c r="J146" s="266">
        <f>ROUND(I146*H146,2)</f>
        <v>0</v>
      </c>
      <c r="K146" s="267"/>
      <c r="L146" s="268"/>
      <c r="M146" s="269" t="s">
        <v>19</v>
      </c>
      <c r="N146" s="270" t="s">
        <v>44</v>
      </c>
      <c r="O146" s="86"/>
      <c r="P146" s="217">
        <f>O146*H146</f>
        <v>0</v>
      </c>
      <c r="Q146" s="217">
        <v>0.017000000000000001</v>
      </c>
      <c r="R146" s="217">
        <f>Q146*H146</f>
        <v>0.10200000000000001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168</v>
      </c>
      <c r="AT146" s="219" t="s">
        <v>197</v>
      </c>
      <c r="AU146" s="219" t="s">
        <v>83</v>
      </c>
      <c r="AY146" s="19" t="s">
        <v>115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81</v>
      </c>
      <c r="BK146" s="220">
        <f>ROUND(I146*H146,2)</f>
        <v>0</v>
      </c>
      <c r="BL146" s="19" t="s">
        <v>121</v>
      </c>
      <c r="BM146" s="219" t="s">
        <v>237</v>
      </c>
    </row>
    <row r="147" s="2" customFormat="1" ht="49.05" customHeight="1">
      <c r="A147" s="40"/>
      <c r="B147" s="41"/>
      <c r="C147" s="207" t="s">
        <v>238</v>
      </c>
      <c r="D147" s="207" t="s">
        <v>117</v>
      </c>
      <c r="E147" s="208" t="s">
        <v>239</v>
      </c>
      <c r="F147" s="209" t="s">
        <v>240</v>
      </c>
      <c r="G147" s="210" t="s">
        <v>129</v>
      </c>
      <c r="H147" s="211">
        <v>10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44</v>
      </c>
      <c r="O147" s="86"/>
      <c r="P147" s="217">
        <f>O147*H147</f>
        <v>0</v>
      </c>
      <c r="Q147" s="217">
        <v>0.15540000000000001</v>
      </c>
      <c r="R147" s="217">
        <f>Q147*H147</f>
        <v>1.5540000000000001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121</v>
      </c>
      <c r="AT147" s="219" t="s">
        <v>117</v>
      </c>
      <c r="AU147" s="219" t="s">
        <v>83</v>
      </c>
      <c r="AY147" s="19" t="s">
        <v>115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81</v>
      </c>
      <c r="BK147" s="220">
        <f>ROUND(I147*H147,2)</f>
        <v>0</v>
      </c>
      <c r="BL147" s="19" t="s">
        <v>121</v>
      </c>
      <c r="BM147" s="219" t="s">
        <v>241</v>
      </c>
    </row>
    <row r="148" s="2" customFormat="1">
      <c r="A148" s="40"/>
      <c r="B148" s="41"/>
      <c r="C148" s="42"/>
      <c r="D148" s="221" t="s">
        <v>123</v>
      </c>
      <c r="E148" s="42"/>
      <c r="F148" s="222" t="s">
        <v>242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123</v>
      </c>
      <c r="AU148" s="19" t="s">
        <v>83</v>
      </c>
    </row>
    <row r="149" s="2" customFormat="1" ht="24.15" customHeight="1">
      <c r="A149" s="40"/>
      <c r="B149" s="41"/>
      <c r="C149" s="260" t="s">
        <v>7</v>
      </c>
      <c r="D149" s="260" t="s">
        <v>197</v>
      </c>
      <c r="E149" s="261" t="s">
        <v>243</v>
      </c>
      <c r="F149" s="262" t="s">
        <v>244</v>
      </c>
      <c r="G149" s="263" t="s">
        <v>129</v>
      </c>
      <c r="H149" s="264">
        <v>10.199999999999999</v>
      </c>
      <c r="I149" s="265"/>
      <c r="J149" s="266">
        <f>ROUND(I149*H149,2)</f>
        <v>0</v>
      </c>
      <c r="K149" s="267"/>
      <c r="L149" s="268"/>
      <c r="M149" s="269" t="s">
        <v>19</v>
      </c>
      <c r="N149" s="270" t="s">
        <v>44</v>
      </c>
      <c r="O149" s="86"/>
      <c r="P149" s="217">
        <f>O149*H149</f>
        <v>0</v>
      </c>
      <c r="Q149" s="217">
        <v>0.048300000000000003</v>
      </c>
      <c r="R149" s="217">
        <f>Q149*H149</f>
        <v>0.49265999999999999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168</v>
      </c>
      <c r="AT149" s="219" t="s">
        <v>197</v>
      </c>
      <c r="AU149" s="219" t="s">
        <v>83</v>
      </c>
      <c r="AY149" s="19" t="s">
        <v>115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81</v>
      </c>
      <c r="BK149" s="220">
        <f>ROUND(I149*H149,2)</f>
        <v>0</v>
      </c>
      <c r="BL149" s="19" t="s">
        <v>121</v>
      </c>
      <c r="BM149" s="219" t="s">
        <v>245</v>
      </c>
    </row>
    <row r="150" s="13" customFormat="1">
      <c r="A150" s="13"/>
      <c r="B150" s="226"/>
      <c r="C150" s="227"/>
      <c r="D150" s="228" t="s">
        <v>125</v>
      </c>
      <c r="E150" s="227"/>
      <c r="F150" s="230" t="s">
        <v>246</v>
      </c>
      <c r="G150" s="227"/>
      <c r="H150" s="231">
        <v>10.199999999999999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125</v>
      </c>
      <c r="AU150" s="237" t="s">
        <v>83</v>
      </c>
      <c r="AV150" s="13" t="s">
        <v>83</v>
      </c>
      <c r="AW150" s="13" t="s">
        <v>4</v>
      </c>
      <c r="AX150" s="13" t="s">
        <v>81</v>
      </c>
      <c r="AY150" s="237" t="s">
        <v>115</v>
      </c>
    </row>
    <row r="151" s="2" customFormat="1" ht="49.05" customHeight="1">
      <c r="A151" s="40"/>
      <c r="B151" s="41"/>
      <c r="C151" s="207" t="s">
        <v>247</v>
      </c>
      <c r="D151" s="207" t="s">
        <v>117</v>
      </c>
      <c r="E151" s="208" t="s">
        <v>248</v>
      </c>
      <c r="F151" s="209" t="s">
        <v>249</v>
      </c>
      <c r="G151" s="210" t="s">
        <v>129</v>
      </c>
      <c r="H151" s="211">
        <v>6.5</v>
      </c>
      <c r="I151" s="212"/>
      <c r="J151" s="213">
        <f>ROUND(I151*H151,2)</f>
        <v>0</v>
      </c>
      <c r="K151" s="214"/>
      <c r="L151" s="46"/>
      <c r="M151" s="215" t="s">
        <v>19</v>
      </c>
      <c r="N151" s="216" t="s">
        <v>44</v>
      </c>
      <c r="O151" s="86"/>
      <c r="P151" s="217">
        <f>O151*H151</f>
        <v>0</v>
      </c>
      <c r="Q151" s="217">
        <v>0.1295</v>
      </c>
      <c r="R151" s="217">
        <f>Q151*H151</f>
        <v>0.84175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121</v>
      </c>
      <c r="AT151" s="219" t="s">
        <v>117</v>
      </c>
      <c r="AU151" s="219" t="s">
        <v>83</v>
      </c>
      <c r="AY151" s="19" t="s">
        <v>115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81</v>
      </c>
      <c r="BK151" s="220">
        <f>ROUND(I151*H151,2)</f>
        <v>0</v>
      </c>
      <c r="BL151" s="19" t="s">
        <v>121</v>
      </c>
      <c r="BM151" s="219" t="s">
        <v>250</v>
      </c>
    </row>
    <row r="152" s="2" customFormat="1">
      <c r="A152" s="40"/>
      <c r="B152" s="41"/>
      <c r="C152" s="42"/>
      <c r="D152" s="221" t="s">
        <v>123</v>
      </c>
      <c r="E152" s="42"/>
      <c r="F152" s="222" t="s">
        <v>251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123</v>
      </c>
      <c r="AU152" s="19" t="s">
        <v>83</v>
      </c>
    </row>
    <row r="153" s="2" customFormat="1" ht="16.5" customHeight="1">
      <c r="A153" s="40"/>
      <c r="B153" s="41"/>
      <c r="C153" s="260" t="s">
        <v>252</v>
      </c>
      <c r="D153" s="260" t="s">
        <v>197</v>
      </c>
      <c r="E153" s="261" t="s">
        <v>253</v>
      </c>
      <c r="F153" s="262" t="s">
        <v>254</v>
      </c>
      <c r="G153" s="263" t="s">
        <v>129</v>
      </c>
      <c r="H153" s="264">
        <v>0.5</v>
      </c>
      <c r="I153" s="265"/>
      <c r="J153" s="266">
        <f>ROUND(I153*H153,2)</f>
        <v>0</v>
      </c>
      <c r="K153" s="267"/>
      <c r="L153" s="268"/>
      <c r="M153" s="269" t="s">
        <v>19</v>
      </c>
      <c r="N153" s="270" t="s">
        <v>44</v>
      </c>
      <c r="O153" s="86"/>
      <c r="P153" s="217">
        <f>O153*H153</f>
        <v>0</v>
      </c>
      <c r="Q153" s="217">
        <v>0.029000000000000001</v>
      </c>
      <c r="R153" s="217">
        <f>Q153*H153</f>
        <v>0.014500000000000001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168</v>
      </c>
      <c r="AT153" s="219" t="s">
        <v>197</v>
      </c>
      <c r="AU153" s="219" t="s">
        <v>83</v>
      </c>
      <c r="AY153" s="19" t="s">
        <v>115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81</v>
      </c>
      <c r="BK153" s="220">
        <f>ROUND(I153*H153,2)</f>
        <v>0</v>
      </c>
      <c r="BL153" s="19" t="s">
        <v>121</v>
      </c>
      <c r="BM153" s="219" t="s">
        <v>255</v>
      </c>
    </row>
    <row r="154" s="13" customFormat="1">
      <c r="A154" s="13"/>
      <c r="B154" s="226"/>
      <c r="C154" s="227"/>
      <c r="D154" s="228" t="s">
        <v>125</v>
      </c>
      <c r="E154" s="227"/>
      <c r="F154" s="230" t="s">
        <v>256</v>
      </c>
      <c r="G154" s="227"/>
      <c r="H154" s="231">
        <v>0.5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125</v>
      </c>
      <c r="AU154" s="237" t="s">
        <v>83</v>
      </c>
      <c r="AV154" s="13" t="s">
        <v>83</v>
      </c>
      <c r="AW154" s="13" t="s">
        <v>4</v>
      </c>
      <c r="AX154" s="13" t="s">
        <v>81</v>
      </c>
      <c r="AY154" s="237" t="s">
        <v>115</v>
      </c>
    </row>
    <row r="155" s="2" customFormat="1" ht="16.5" customHeight="1">
      <c r="A155" s="40"/>
      <c r="B155" s="41"/>
      <c r="C155" s="260" t="s">
        <v>257</v>
      </c>
      <c r="D155" s="260" t="s">
        <v>197</v>
      </c>
      <c r="E155" s="261" t="s">
        <v>258</v>
      </c>
      <c r="F155" s="262" t="s">
        <v>259</v>
      </c>
      <c r="G155" s="263" t="s">
        <v>129</v>
      </c>
      <c r="H155" s="264">
        <v>6</v>
      </c>
      <c r="I155" s="265"/>
      <c r="J155" s="266">
        <f>ROUND(I155*H155,2)</f>
        <v>0</v>
      </c>
      <c r="K155" s="267"/>
      <c r="L155" s="268"/>
      <c r="M155" s="269" t="s">
        <v>19</v>
      </c>
      <c r="N155" s="270" t="s">
        <v>44</v>
      </c>
      <c r="O155" s="86"/>
      <c r="P155" s="217">
        <f>O155*H155</f>
        <v>0</v>
      </c>
      <c r="Q155" s="217">
        <v>0.056120000000000003</v>
      </c>
      <c r="R155" s="217">
        <f>Q155*H155</f>
        <v>0.33672000000000002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168</v>
      </c>
      <c r="AT155" s="219" t="s">
        <v>197</v>
      </c>
      <c r="AU155" s="219" t="s">
        <v>83</v>
      </c>
      <c r="AY155" s="19" t="s">
        <v>115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81</v>
      </c>
      <c r="BK155" s="220">
        <f>ROUND(I155*H155,2)</f>
        <v>0</v>
      </c>
      <c r="BL155" s="19" t="s">
        <v>121</v>
      </c>
      <c r="BM155" s="219" t="s">
        <v>260</v>
      </c>
    </row>
    <row r="156" s="2" customFormat="1" ht="49.05" customHeight="1">
      <c r="A156" s="40"/>
      <c r="B156" s="41"/>
      <c r="C156" s="207" t="s">
        <v>261</v>
      </c>
      <c r="D156" s="207" t="s">
        <v>117</v>
      </c>
      <c r="E156" s="208" t="s">
        <v>262</v>
      </c>
      <c r="F156" s="209" t="s">
        <v>263</v>
      </c>
      <c r="G156" s="210" t="s">
        <v>129</v>
      </c>
      <c r="H156" s="211">
        <v>2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44</v>
      </c>
      <c r="O156" s="86"/>
      <c r="P156" s="217">
        <f>O156*H156</f>
        <v>0</v>
      </c>
      <c r="Q156" s="217">
        <v>0.14066999999999999</v>
      </c>
      <c r="R156" s="217">
        <f>Q156*H156</f>
        <v>0.28133999999999998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121</v>
      </c>
      <c r="AT156" s="219" t="s">
        <v>117</v>
      </c>
      <c r="AU156" s="219" t="s">
        <v>83</v>
      </c>
      <c r="AY156" s="19" t="s">
        <v>115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81</v>
      </c>
      <c r="BK156" s="220">
        <f>ROUND(I156*H156,2)</f>
        <v>0</v>
      </c>
      <c r="BL156" s="19" t="s">
        <v>121</v>
      </c>
      <c r="BM156" s="219" t="s">
        <v>264</v>
      </c>
    </row>
    <row r="157" s="2" customFormat="1">
      <c r="A157" s="40"/>
      <c r="B157" s="41"/>
      <c r="C157" s="42"/>
      <c r="D157" s="221" t="s">
        <v>123</v>
      </c>
      <c r="E157" s="42"/>
      <c r="F157" s="222" t="s">
        <v>265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123</v>
      </c>
      <c r="AU157" s="19" t="s">
        <v>83</v>
      </c>
    </row>
    <row r="158" s="2" customFormat="1" ht="37.8" customHeight="1">
      <c r="A158" s="40"/>
      <c r="B158" s="41"/>
      <c r="C158" s="207" t="s">
        <v>266</v>
      </c>
      <c r="D158" s="207" t="s">
        <v>117</v>
      </c>
      <c r="E158" s="208" t="s">
        <v>267</v>
      </c>
      <c r="F158" s="209" t="s">
        <v>268</v>
      </c>
      <c r="G158" s="210" t="s">
        <v>120</v>
      </c>
      <c r="H158" s="211">
        <v>6.5999999999999996</v>
      </c>
      <c r="I158" s="212"/>
      <c r="J158" s="213">
        <f>ROUND(I158*H158,2)</f>
        <v>0</v>
      </c>
      <c r="K158" s="214"/>
      <c r="L158" s="46"/>
      <c r="M158" s="215" t="s">
        <v>19</v>
      </c>
      <c r="N158" s="216" t="s">
        <v>44</v>
      </c>
      <c r="O158" s="86"/>
      <c r="P158" s="217">
        <f>O158*H158</f>
        <v>0</v>
      </c>
      <c r="Q158" s="217">
        <v>0</v>
      </c>
      <c r="R158" s="217">
        <f>Q158*H158</f>
        <v>0</v>
      </c>
      <c r="S158" s="217">
        <v>0.01</v>
      </c>
      <c r="T158" s="218">
        <f>S158*H158</f>
        <v>0.066000000000000003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121</v>
      </c>
      <c r="AT158" s="219" t="s">
        <v>117</v>
      </c>
      <c r="AU158" s="219" t="s">
        <v>83</v>
      </c>
      <c r="AY158" s="19" t="s">
        <v>115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81</v>
      </c>
      <c r="BK158" s="220">
        <f>ROUND(I158*H158,2)</f>
        <v>0</v>
      </c>
      <c r="BL158" s="19" t="s">
        <v>121</v>
      </c>
      <c r="BM158" s="219" t="s">
        <v>269</v>
      </c>
    </row>
    <row r="159" s="2" customFormat="1">
      <c r="A159" s="40"/>
      <c r="B159" s="41"/>
      <c r="C159" s="42"/>
      <c r="D159" s="221" t="s">
        <v>123</v>
      </c>
      <c r="E159" s="42"/>
      <c r="F159" s="222" t="s">
        <v>270</v>
      </c>
      <c r="G159" s="42"/>
      <c r="H159" s="42"/>
      <c r="I159" s="223"/>
      <c r="J159" s="42"/>
      <c r="K159" s="42"/>
      <c r="L159" s="46"/>
      <c r="M159" s="224"/>
      <c r="N159" s="22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123</v>
      </c>
      <c r="AU159" s="19" t="s">
        <v>83</v>
      </c>
    </row>
    <row r="160" s="15" customFormat="1">
      <c r="A160" s="15"/>
      <c r="B160" s="250"/>
      <c r="C160" s="251"/>
      <c r="D160" s="228" t="s">
        <v>125</v>
      </c>
      <c r="E160" s="252" t="s">
        <v>19</v>
      </c>
      <c r="F160" s="253" t="s">
        <v>271</v>
      </c>
      <c r="G160" s="251"/>
      <c r="H160" s="252" t="s">
        <v>19</v>
      </c>
      <c r="I160" s="254"/>
      <c r="J160" s="251"/>
      <c r="K160" s="251"/>
      <c r="L160" s="255"/>
      <c r="M160" s="256"/>
      <c r="N160" s="257"/>
      <c r="O160" s="257"/>
      <c r="P160" s="257"/>
      <c r="Q160" s="257"/>
      <c r="R160" s="257"/>
      <c r="S160" s="257"/>
      <c r="T160" s="25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9" t="s">
        <v>125</v>
      </c>
      <c r="AU160" s="259" t="s">
        <v>83</v>
      </c>
      <c r="AV160" s="15" t="s">
        <v>81</v>
      </c>
      <c r="AW160" s="15" t="s">
        <v>35</v>
      </c>
      <c r="AX160" s="15" t="s">
        <v>73</v>
      </c>
      <c r="AY160" s="259" t="s">
        <v>115</v>
      </c>
    </row>
    <row r="161" s="13" customFormat="1">
      <c r="A161" s="13"/>
      <c r="B161" s="226"/>
      <c r="C161" s="227"/>
      <c r="D161" s="228" t="s">
        <v>125</v>
      </c>
      <c r="E161" s="229" t="s">
        <v>19</v>
      </c>
      <c r="F161" s="230" t="s">
        <v>272</v>
      </c>
      <c r="G161" s="227"/>
      <c r="H161" s="231">
        <v>6.5999999999999996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125</v>
      </c>
      <c r="AU161" s="237" t="s">
        <v>83</v>
      </c>
      <c r="AV161" s="13" t="s">
        <v>83</v>
      </c>
      <c r="AW161" s="13" t="s">
        <v>35</v>
      </c>
      <c r="AX161" s="13" t="s">
        <v>81</v>
      </c>
      <c r="AY161" s="237" t="s">
        <v>115</v>
      </c>
    </row>
    <row r="162" s="2" customFormat="1" ht="66.75" customHeight="1">
      <c r="A162" s="40"/>
      <c r="B162" s="41"/>
      <c r="C162" s="207" t="s">
        <v>273</v>
      </c>
      <c r="D162" s="207" t="s">
        <v>117</v>
      </c>
      <c r="E162" s="208" t="s">
        <v>274</v>
      </c>
      <c r="F162" s="209" t="s">
        <v>275</v>
      </c>
      <c r="G162" s="210" t="s">
        <v>129</v>
      </c>
      <c r="H162" s="211">
        <v>2</v>
      </c>
      <c r="I162" s="212"/>
      <c r="J162" s="213">
        <f>ROUND(I162*H162,2)</f>
        <v>0</v>
      </c>
      <c r="K162" s="214"/>
      <c r="L162" s="46"/>
      <c r="M162" s="215" t="s">
        <v>19</v>
      </c>
      <c r="N162" s="216" t="s">
        <v>44</v>
      </c>
      <c r="O162" s="86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121</v>
      </c>
      <c r="AT162" s="219" t="s">
        <v>117</v>
      </c>
      <c r="AU162" s="219" t="s">
        <v>83</v>
      </c>
      <c r="AY162" s="19" t="s">
        <v>115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81</v>
      </c>
      <c r="BK162" s="220">
        <f>ROUND(I162*H162,2)</f>
        <v>0</v>
      </c>
      <c r="BL162" s="19" t="s">
        <v>121</v>
      </c>
      <c r="BM162" s="219" t="s">
        <v>276</v>
      </c>
    </row>
    <row r="163" s="2" customFormat="1">
      <c r="A163" s="40"/>
      <c r="B163" s="41"/>
      <c r="C163" s="42"/>
      <c r="D163" s="221" t="s">
        <v>123</v>
      </c>
      <c r="E163" s="42"/>
      <c r="F163" s="222" t="s">
        <v>277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123</v>
      </c>
      <c r="AU163" s="19" t="s">
        <v>83</v>
      </c>
    </row>
    <row r="164" s="13" customFormat="1">
      <c r="A164" s="13"/>
      <c r="B164" s="226"/>
      <c r="C164" s="227"/>
      <c r="D164" s="228" t="s">
        <v>125</v>
      </c>
      <c r="E164" s="229" t="s">
        <v>19</v>
      </c>
      <c r="F164" s="230" t="s">
        <v>278</v>
      </c>
      <c r="G164" s="227"/>
      <c r="H164" s="231">
        <v>2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125</v>
      </c>
      <c r="AU164" s="237" t="s">
        <v>83</v>
      </c>
      <c r="AV164" s="13" t="s">
        <v>83</v>
      </c>
      <c r="AW164" s="13" t="s">
        <v>35</v>
      </c>
      <c r="AX164" s="13" t="s">
        <v>81</v>
      </c>
      <c r="AY164" s="237" t="s">
        <v>115</v>
      </c>
    </row>
    <row r="165" s="2" customFormat="1" ht="76.35" customHeight="1">
      <c r="A165" s="40"/>
      <c r="B165" s="41"/>
      <c r="C165" s="207" t="s">
        <v>279</v>
      </c>
      <c r="D165" s="207" t="s">
        <v>117</v>
      </c>
      <c r="E165" s="208" t="s">
        <v>280</v>
      </c>
      <c r="F165" s="209" t="s">
        <v>281</v>
      </c>
      <c r="G165" s="210" t="s">
        <v>120</v>
      </c>
      <c r="H165" s="211">
        <v>5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44</v>
      </c>
      <c r="O165" s="86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121</v>
      </c>
      <c r="AT165" s="219" t="s">
        <v>117</v>
      </c>
      <c r="AU165" s="219" t="s">
        <v>83</v>
      </c>
      <c r="AY165" s="19" t="s">
        <v>115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81</v>
      </c>
      <c r="BK165" s="220">
        <f>ROUND(I165*H165,2)</f>
        <v>0</v>
      </c>
      <c r="BL165" s="19" t="s">
        <v>121</v>
      </c>
      <c r="BM165" s="219" t="s">
        <v>282</v>
      </c>
    </row>
    <row r="166" s="2" customFormat="1">
      <c r="A166" s="40"/>
      <c r="B166" s="41"/>
      <c r="C166" s="42"/>
      <c r="D166" s="221" t="s">
        <v>123</v>
      </c>
      <c r="E166" s="42"/>
      <c r="F166" s="222" t="s">
        <v>283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123</v>
      </c>
      <c r="AU166" s="19" t="s">
        <v>83</v>
      </c>
    </row>
    <row r="167" s="12" customFormat="1" ht="22.8" customHeight="1">
      <c r="A167" s="12"/>
      <c r="B167" s="191"/>
      <c r="C167" s="192"/>
      <c r="D167" s="193" t="s">
        <v>72</v>
      </c>
      <c r="E167" s="205" t="s">
        <v>284</v>
      </c>
      <c r="F167" s="205" t="s">
        <v>285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SUM(P168:P181)</f>
        <v>0</v>
      </c>
      <c r="Q167" s="199"/>
      <c r="R167" s="200">
        <f>SUM(R168:R181)</f>
        <v>0</v>
      </c>
      <c r="S167" s="199"/>
      <c r="T167" s="201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81</v>
      </c>
      <c r="AT167" s="203" t="s">
        <v>72</v>
      </c>
      <c r="AU167" s="203" t="s">
        <v>81</v>
      </c>
      <c r="AY167" s="202" t="s">
        <v>115</v>
      </c>
      <c r="BK167" s="204">
        <f>SUM(BK168:BK181)</f>
        <v>0</v>
      </c>
    </row>
    <row r="168" s="2" customFormat="1" ht="37.8" customHeight="1">
      <c r="A168" s="40"/>
      <c r="B168" s="41"/>
      <c r="C168" s="207" t="s">
        <v>286</v>
      </c>
      <c r="D168" s="207" t="s">
        <v>117</v>
      </c>
      <c r="E168" s="208" t="s">
        <v>287</v>
      </c>
      <c r="F168" s="209" t="s">
        <v>288</v>
      </c>
      <c r="G168" s="210" t="s">
        <v>164</v>
      </c>
      <c r="H168" s="211">
        <v>2.3999999999999999</v>
      </c>
      <c r="I168" s="212"/>
      <c r="J168" s="213">
        <f>ROUND(I168*H168,2)</f>
        <v>0</v>
      </c>
      <c r="K168" s="214"/>
      <c r="L168" s="46"/>
      <c r="M168" s="215" t="s">
        <v>19</v>
      </c>
      <c r="N168" s="216" t="s">
        <v>44</v>
      </c>
      <c r="O168" s="86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121</v>
      </c>
      <c r="AT168" s="219" t="s">
        <v>117</v>
      </c>
      <c r="AU168" s="219" t="s">
        <v>83</v>
      </c>
      <c r="AY168" s="19" t="s">
        <v>115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81</v>
      </c>
      <c r="BK168" s="220">
        <f>ROUND(I168*H168,2)</f>
        <v>0</v>
      </c>
      <c r="BL168" s="19" t="s">
        <v>121</v>
      </c>
      <c r="BM168" s="219" t="s">
        <v>289</v>
      </c>
    </row>
    <row r="169" s="2" customFormat="1">
      <c r="A169" s="40"/>
      <c r="B169" s="41"/>
      <c r="C169" s="42"/>
      <c r="D169" s="221" t="s">
        <v>123</v>
      </c>
      <c r="E169" s="42"/>
      <c r="F169" s="222" t="s">
        <v>290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123</v>
      </c>
      <c r="AU169" s="19" t="s">
        <v>83</v>
      </c>
    </row>
    <row r="170" s="2" customFormat="1" ht="24.15" customHeight="1">
      <c r="A170" s="40"/>
      <c r="B170" s="41"/>
      <c r="C170" s="207" t="s">
        <v>291</v>
      </c>
      <c r="D170" s="207" t="s">
        <v>117</v>
      </c>
      <c r="E170" s="208" t="s">
        <v>292</v>
      </c>
      <c r="F170" s="209" t="s">
        <v>293</v>
      </c>
      <c r="G170" s="210" t="s">
        <v>164</v>
      </c>
      <c r="H170" s="211">
        <v>9.5999999999999996</v>
      </c>
      <c r="I170" s="212"/>
      <c r="J170" s="213">
        <f>ROUND(I170*H170,2)</f>
        <v>0</v>
      </c>
      <c r="K170" s="214"/>
      <c r="L170" s="46"/>
      <c r="M170" s="215" t="s">
        <v>19</v>
      </c>
      <c r="N170" s="216" t="s">
        <v>44</v>
      </c>
      <c r="O170" s="86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121</v>
      </c>
      <c r="AT170" s="219" t="s">
        <v>117</v>
      </c>
      <c r="AU170" s="219" t="s">
        <v>83</v>
      </c>
      <c r="AY170" s="19" t="s">
        <v>115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81</v>
      </c>
      <c r="BK170" s="220">
        <f>ROUND(I170*H170,2)</f>
        <v>0</v>
      </c>
      <c r="BL170" s="19" t="s">
        <v>121</v>
      </c>
      <c r="BM170" s="219" t="s">
        <v>294</v>
      </c>
    </row>
    <row r="171" s="2" customFormat="1">
      <c r="A171" s="40"/>
      <c r="B171" s="41"/>
      <c r="C171" s="42"/>
      <c r="D171" s="221" t="s">
        <v>123</v>
      </c>
      <c r="E171" s="42"/>
      <c r="F171" s="222" t="s">
        <v>295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123</v>
      </c>
      <c r="AU171" s="19" t="s">
        <v>83</v>
      </c>
    </row>
    <row r="172" s="15" customFormat="1">
      <c r="A172" s="15"/>
      <c r="B172" s="250"/>
      <c r="C172" s="251"/>
      <c r="D172" s="228" t="s">
        <v>125</v>
      </c>
      <c r="E172" s="252" t="s">
        <v>19</v>
      </c>
      <c r="F172" s="253" t="s">
        <v>296</v>
      </c>
      <c r="G172" s="251"/>
      <c r="H172" s="252" t="s">
        <v>19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125</v>
      </c>
      <c r="AU172" s="259" t="s">
        <v>83</v>
      </c>
      <c r="AV172" s="15" t="s">
        <v>81</v>
      </c>
      <c r="AW172" s="15" t="s">
        <v>35</v>
      </c>
      <c r="AX172" s="15" t="s">
        <v>73</v>
      </c>
      <c r="AY172" s="259" t="s">
        <v>115</v>
      </c>
    </row>
    <row r="173" s="13" customFormat="1">
      <c r="A173" s="13"/>
      <c r="B173" s="226"/>
      <c r="C173" s="227"/>
      <c r="D173" s="228" t="s">
        <v>125</v>
      </c>
      <c r="E173" s="229" t="s">
        <v>19</v>
      </c>
      <c r="F173" s="230" t="s">
        <v>297</v>
      </c>
      <c r="G173" s="227"/>
      <c r="H173" s="231">
        <v>9.5999999999999996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125</v>
      </c>
      <c r="AU173" s="237" t="s">
        <v>83</v>
      </c>
      <c r="AV173" s="13" t="s">
        <v>83</v>
      </c>
      <c r="AW173" s="13" t="s">
        <v>35</v>
      </c>
      <c r="AX173" s="13" t="s">
        <v>81</v>
      </c>
      <c r="AY173" s="237" t="s">
        <v>115</v>
      </c>
    </row>
    <row r="174" s="2" customFormat="1" ht="44.25" customHeight="1">
      <c r="A174" s="40"/>
      <c r="B174" s="41"/>
      <c r="C174" s="207" t="s">
        <v>298</v>
      </c>
      <c r="D174" s="207" t="s">
        <v>117</v>
      </c>
      <c r="E174" s="208" t="s">
        <v>299</v>
      </c>
      <c r="F174" s="209" t="s">
        <v>300</v>
      </c>
      <c r="G174" s="210" t="s">
        <v>164</v>
      </c>
      <c r="H174" s="211">
        <v>0.65600000000000003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44</v>
      </c>
      <c r="O174" s="86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121</v>
      </c>
      <c r="AT174" s="219" t="s">
        <v>117</v>
      </c>
      <c r="AU174" s="219" t="s">
        <v>83</v>
      </c>
      <c r="AY174" s="19" t="s">
        <v>115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81</v>
      </c>
      <c r="BK174" s="220">
        <f>ROUND(I174*H174,2)</f>
        <v>0</v>
      </c>
      <c r="BL174" s="19" t="s">
        <v>121</v>
      </c>
      <c r="BM174" s="219" t="s">
        <v>301</v>
      </c>
    </row>
    <row r="175" s="2" customFormat="1">
      <c r="A175" s="40"/>
      <c r="B175" s="41"/>
      <c r="C175" s="42"/>
      <c r="D175" s="221" t="s">
        <v>123</v>
      </c>
      <c r="E175" s="42"/>
      <c r="F175" s="222" t="s">
        <v>302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123</v>
      </c>
      <c r="AU175" s="19" t="s">
        <v>83</v>
      </c>
    </row>
    <row r="176" s="13" customFormat="1">
      <c r="A176" s="13"/>
      <c r="B176" s="226"/>
      <c r="C176" s="227"/>
      <c r="D176" s="228" t="s">
        <v>125</v>
      </c>
      <c r="E176" s="229" t="s">
        <v>19</v>
      </c>
      <c r="F176" s="230" t="s">
        <v>303</v>
      </c>
      <c r="G176" s="227"/>
      <c r="H176" s="231">
        <v>0.65600000000000003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125</v>
      </c>
      <c r="AU176" s="237" t="s">
        <v>83</v>
      </c>
      <c r="AV176" s="13" t="s">
        <v>83</v>
      </c>
      <c r="AW176" s="13" t="s">
        <v>35</v>
      </c>
      <c r="AX176" s="13" t="s">
        <v>81</v>
      </c>
      <c r="AY176" s="237" t="s">
        <v>115</v>
      </c>
    </row>
    <row r="177" s="2" customFormat="1" ht="44.25" customHeight="1">
      <c r="A177" s="40"/>
      <c r="B177" s="41"/>
      <c r="C177" s="207" t="s">
        <v>304</v>
      </c>
      <c r="D177" s="207" t="s">
        <v>117</v>
      </c>
      <c r="E177" s="208" t="s">
        <v>305</v>
      </c>
      <c r="F177" s="209" t="s">
        <v>163</v>
      </c>
      <c r="G177" s="210" t="s">
        <v>164</v>
      </c>
      <c r="H177" s="211">
        <v>1.71</v>
      </c>
      <c r="I177" s="212"/>
      <c r="J177" s="213">
        <f>ROUND(I177*H177,2)</f>
        <v>0</v>
      </c>
      <c r="K177" s="214"/>
      <c r="L177" s="46"/>
      <c r="M177" s="215" t="s">
        <v>19</v>
      </c>
      <c r="N177" s="216" t="s">
        <v>44</v>
      </c>
      <c r="O177" s="86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121</v>
      </c>
      <c r="AT177" s="219" t="s">
        <v>117</v>
      </c>
      <c r="AU177" s="219" t="s">
        <v>83</v>
      </c>
      <c r="AY177" s="19" t="s">
        <v>115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81</v>
      </c>
      <c r="BK177" s="220">
        <f>ROUND(I177*H177,2)</f>
        <v>0</v>
      </c>
      <c r="BL177" s="19" t="s">
        <v>121</v>
      </c>
      <c r="BM177" s="219" t="s">
        <v>306</v>
      </c>
    </row>
    <row r="178" s="2" customFormat="1">
      <c r="A178" s="40"/>
      <c r="B178" s="41"/>
      <c r="C178" s="42"/>
      <c r="D178" s="221" t="s">
        <v>123</v>
      </c>
      <c r="E178" s="42"/>
      <c r="F178" s="222" t="s">
        <v>307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123</v>
      </c>
      <c r="AU178" s="19" t="s">
        <v>83</v>
      </c>
    </row>
    <row r="179" s="13" customFormat="1">
      <c r="A179" s="13"/>
      <c r="B179" s="226"/>
      <c r="C179" s="227"/>
      <c r="D179" s="228" t="s">
        <v>125</v>
      </c>
      <c r="E179" s="229" t="s">
        <v>19</v>
      </c>
      <c r="F179" s="230" t="s">
        <v>308</v>
      </c>
      <c r="G179" s="227"/>
      <c r="H179" s="231">
        <v>0.066000000000000003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125</v>
      </c>
      <c r="AU179" s="237" t="s">
        <v>83</v>
      </c>
      <c r="AV179" s="13" t="s">
        <v>83</v>
      </c>
      <c r="AW179" s="13" t="s">
        <v>35</v>
      </c>
      <c r="AX179" s="13" t="s">
        <v>73</v>
      </c>
      <c r="AY179" s="237" t="s">
        <v>115</v>
      </c>
    </row>
    <row r="180" s="13" customFormat="1">
      <c r="A180" s="13"/>
      <c r="B180" s="226"/>
      <c r="C180" s="227"/>
      <c r="D180" s="228" t="s">
        <v>125</v>
      </c>
      <c r="E180" s="229" t="s">
        <v>19</v>
      </c>
      <c r="F180" s="230" t="s">
        <v>309</v>
      </c>
      <c r="G180" s="227"/>
      <c r="H180" s="231">
        <v>1.6439999999999999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125</v>
      </c>
      <c r="AU180" s="237" t="s">
        <v>83</v>
      </c>
      <c r="AV180" s="13" t="s">
        <v>83</v>
      </c>
      <c r="AW180" s="13" t="s">
        <v>35</v>
      </c>
      <c r="AX180" s="13" t="s">
        <v>73</v>
      </c>
      <c r="AY180" s="237" t="s">
        <v>115</v>
      </c>
    </row>
    <row r="181" s="14" customFormat="1">
      <c r="A181" s="14"/>
      <c r="B181" s="238"/>
      <c r="C181" s="239"/>
      <c r="D181" s="228" t="s">
        <v>125</v>
      </c>
      <c r="E181" s="240" t="s">
        <v>19</v>
      </c>
      <c r="F181" s="241" t="s">
        <v>134</v>
      </c>
      <c r="G181" s="239"/>
      <c r="H181" s="242">
        <v>1.71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125</v>
      </c>
      <c r="AU181" s="248" t="s">
        <v>83</v>
      </c>
      <c r="AV181" s="14" t="s">
        <v>121</v>
      </c>
      <c r="AW181" s="14" t="s">
        <v>35</v>
      </c>
      <c r="AX181" s="14" t="s">
        <v>81</v>
      </c>
      <c r="AY181" s="248" t="s">
        <v>115</v>
      </c>
    </row>
    <row r="182" s="12" customFormat="1" ht="22.8" customHeight="1">
      <c r="A182" s="12"/>
      <c r="B182" s="191"/>
      <c r="C182" s="192"/>
      <c r="D182" s="193" t="s">
        <v>72</v>
      </c>
      <c r="E182" s="205" t="s">
        <v>310</v>
      </c>
      <c r="F182" s="205" t="s">
        <v>311</v>
      </c>
      <c r="G182" s="192"/>
      <c r="H182" s="192"/>
      <c r="I182" s="195"/>
      <c r="J182" s="206">
        <f>BK182</f>
        <v>0</v>
      </c>
      <c r="K182" s="192"/>
      <c r="L182" s="197"/>
      <c r="M182" s="198"/>
      <c r="N182" s="199"/>
      <c r="O182" s="199"/>
      <c r="P182" s="200">
        <f>SUM(P183:P184)</f>
        <v>0</v>
      </c>
      <c r="Q182" s="199"/>
      <c r="R182" s="200">
        <f>SUM(R183:R184)</f>
        <v>0</v>
      </c>
      <c r="S182" s="199"/>
      <c r="T182" s="201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81</v>
      </c>
      <c r="AT182" s="203" t="s">
        <v>72</v>
      </c>
      <c r="AU182" s="203" t="s">
        <v>81</v>
      </c>
      <c r="AY182" s="202" t="s">
        <v>115</v>
      </c>
      <c r="BK182" s="204">
        <f>SUM(BK183:BK184)</f>
        <v>0</v>
      </c>
    </row>
    <row r="183" s="2" customFormat="1" ht="37.8" customHeight="1">
      <c r="A183" s="40"/>
      <c r="B183" s="41"/>
      <c r="C183" s="207" t="s">
        <v>312</v>
      </c>
      <c r="D183" s="207" t="s">
        <v>117</v>
      </c>
      <c r="E183" s="208" t="s">
        <v>313</v>
      </c>
      <c r="F183" s="209" t="s">
        <v>314</v>
      </c>
      <c r="G183" s="210" t="s">
        <v>164</v>
      </c>
      <c r="H183" s="211">
        <v>11.736000000000001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44</v>
      </c>
      <c r="O183" s="86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121</v>
      </c>
      <c r="AT183" s="219" t="s">
        <v>117</v>
      </c>
      <c r="AU183" s="219" t="s">
        <v>83</v>
      </c>
      <c r="AY183" s="19" t="s">
        <v>115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81</v>
      </c>
      <c r="BK183" s="220">
        <f>ROUND(I183*H183,2)</f>
        <v>0</v>
      </c>
      <c r="BL183" s="19" t="s">
        <v>121</v>
      </c>
      <c r="BM183" s="219" t="s">
        <v>315</v>
      </c>
    </row>
    <row r="184" s="2" customFormat="1">
      <c r="A184" s="40"/>
      <c r="B184" s="41"/>
      <c r="C184" s="42"/>
      <c r="D184" s="221" t="s">
        <v>123</v>
      </c>
      <c r="E184" s="42"/>
      <c r="F184" s="222" t="s">
        <v>316</v>
      </c>
      <c r="G184" s="42"/>
      <c r="H184" s="42"/>
      <c r="I184" s="223"/>
      <c r="J184" s="42"/>
      <c r="K184" s="42"/>
      <c r="L184" s="46"/>
      <c r="M184" s="271"/>
      <c r="N184" s="272"/>
      <c r="O184" s="273"/>
      <c r="P184" s="273"/>
      <c r="Q184" s="273"/>
      <c r="R184" s="273"/>
      <c r="S184" s="273"/>
      <c r="T184" s="274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123</v>
      </c>
      <c r="AU184" s="19" t="s">
        <v>83</v>
      </c>
    </row>
    <row r="185" s="2" customFormat="1" ht="6.96" customHeight="1">
      <c r="A185" s="40"/>
      <c r="B185" s="61"/>
      <c r="C185" s="62"/>
      <c r="D185" s="62"/>
      <c r="E185" s="62"/>
      <c r="F185" s="62"/>
      <c r="G185" s="62"/>
      <c r="H185" s="62"/>
      <c r="I185" s="62"/>
      <c r="J185" s="62"/>
      <c r="K185" s="62"/>
      <c r="L185" s="46"/>
      <c r="M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</row>
  </sheetData>
  <sheetProtection sheet="1" autoFilter="0" formatColumns="0" formatRows="0" objects="1" scenarios="1" spinCount="100000" saltValue="GH7bxy+G9pM5/28d2hjoWdK7nNVlTrgQrBj8uOkixp9sNI6sUQx+W33wwuazMWMsYFgOwq7TGkOgEstjpFeU+w==" hashValue="r1WNGq2QdluearRS0mej8+6VPzMkMQHXFLe8wqoQcn5W7ZeNUOXgnrCyV7rqtuYVHdP2mZV/d2ZIRDAURVZYyg==" algorithmName="SHA-512" password="CC35"/>
  <autoFilter ref="C84:K18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3106151"/>
    <hyperlink ref="F92" r:id="rId2" display="https://podminky.urs.cz/item/CS_URS_2024_02/113202111"/>
    <hyperlink ref="F97" r:id="rId3" display="https://podminky.urs.cz/item/CS_URS_2024_02/121112003"/>
    <hyperlink ref="F103" r:id="rId4" display="https://podminky.urs.cz/item/CS_URS_2024_02/122151101"/>
    <hyperlink ref="F107" r:id="rId5" display="https://podminky.urs.cz/item/CS_URS_2024_02/129001101"/>
    <hyperlink ref="F109" r:id="rId6" display="https://podminky.urs.cz/item/CS_URS_2024_02/162651112"/>
    <hyperlink ref="F111" r:id="rId7" display="https://podminky.urs.cz/item/CS_URS_2024_02/171201231"/>
    <hyperlink ref="F114" r:id="rId8" display="https://podminky.urs.cz/item/CS_URS_2024_02/171251201"/>
    <hyperlink ref="F116" r:id="rId9" display="https://podminky.urs.cz/item/CS_URS_2024_02/174111101"/>
    <hyperlink ref="F120" r:id="rId10" display="https://podminky.urs.cz/item/CS_URS_2024_02/181111111"/>
    <hyperlink ref="F124" r:id="rId11" display="https://podminky.urs.cz/item/CS_URS_2024_02/181311103"/>
    <hyperlink ref="F127" r:id="rId12" display="https://podminky.urs.cz/item/CS_URS_2024_02/181411131"/>
    <hyperlink ref="F132" r:id="rId13" display="https://podminky.urs.cz/item/CS_URS_2024_02/564871011"/>
    <hyperlink ref="F134" r:id="rId14" display="https://podminky.urs.cz/item/CS_URS_2024_02/591111111"/>
    <hyperlink ref="F136" r:id="rId15" display="https://podminky.urs.cz/item/CS_URS_2024_02/596212210"/>
    <hyperlink ref="F145" r:id="rId16" display="https://podminky.urs.cz/item/CS_URS_2024_02/912113112"/>
    <hyperlink ref="F148" r:id="rId17" display="https://podminky.urs.cz/item/CS_URS_2024_02/916131213"/>
    <hyperlink ref="F152" r:id="rId18" display="https://podminky.urs.cz/item/CS_URS_2024_02/916231213"/>
    <hyperlink ref="F157" r:id="rId19" display="https://podminky.urs.cz/item/CS_URS_2024_02/916241213"/>
    <hyperlink ref="F159" r:id="rId20" display="https://podminky.urs.cz/item/CS_URS_2024_02/938908421"/>
    <hyperlink ref="F163" r:id="rId21" display="https://podminky.urs.cz/item/CS_URS_2024_02/979024443"/>
    <hyperlink ref="F166" r:id="rId22" display="https://podminky.urs.cz/item/CS_URS_2024_02/979071111"/>
    <hyperlink ref="F169" r:id="rId23" display="https://podminky.urs.cz/item/CS_URS_2024_02/997221571"/>
    <hyperlink ref="F171" r:id="rId24" display="https://podminky.urs.cz/item/CS_URS_2024_02/997221579"/>
    <hyperlink ref="F175" r:id="rId25" display="https://podminky.urs.cz/item/CS_URS_2024_02/997221861"/>
    <hyperlink ref="F178" r:id="rId26" display="https://podminky.urs.cz/item/CS_URS_2024_02/997221873"/>
    <hyperlink ref="F184" r:id="rId27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318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319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320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321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322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323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101</v>
      </c>
      <c r="D84" s="182" t="s">
        <v>58</v>
      </c>
      <c r="E84" s="182" t="s">
        <v>54</v>
      </c>
      <c r="F84" s="182" t="s">
        <v>55</v>
      </c>
      <c r="G84" s="182" t="s">
        <v>102</v>
      </c>
      <c r="H84" s="182" t="s">
        <v>103</v>
      </c>
      <c r="I84" s="182" t="s">
        <v>104</v>
      </c>
      <c r="J84" s="183" t="s">
        <v>92</v>
      </c>
      <c r="K84" s="184" t="s">
        <v>105</v>
      </c>
      <c r="L84" s="185"/>
      <c r="M84" s="94" t="s">
        <v>19</v>
      </c>
      <c r="N84" s="95" t="s">
        <v>43</v>
      </c>
      <c r="O84" s="95" t="s">
        <v>106</v>
      </c>
      <c r="P84" s="95" t="s">
        <v>107</v>
      </c>
      <c r="Q84" s="95" t="s">
        <v>108</v>
      </c>
      <c r="R84" s="95" t="s">
        <v>109</v>
      </c>
      <c r="S84" s="95" t="s">
        <v>110</v>
      </c>
      <c r="T84" s="96" t="s">
        <v>111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324</v>
      </c>
      <c r="F86" s="194" t="s">
        <v>325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151</v>
      </c>
      <c r="AT86" s="203" t="s">
        <v>72</v>
      </c>
      <c r="AU86" s="203" t="s">
        <v>73</v>
      </c>
      <c r="AY86" s="202" t="s">
        <v>115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326</v>
      </c>
      <c r="F87" s="205" t="s">
        <v>327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151</v>
      </c>
      <c r="AT87" s="203" t="s">
        <v>72</v>
      </c>
      <c r="AU87" s="203" t="s">
        <v>81</v>
      </c>
      <c r="AY87" s="202" t="s">
        <v>115</v>
      </c>
      <c r="BK87" s="204">
        <f>SUM(BK88:BK105)</f>
        <v>0</v>
      </c>
    </row>
    <row r="88" s="2" customFormat="1" ht="16.5" customHeight="1">
      <c r="A88" s="40"/>
      <c r="B88" s="41"/>
      <c r="C88" s="207" t="s">
        <v>81</v>
      </c>
      <c r="D88" s="207" t="s">
        <v>117</v>
      </c>
      <c r="E88" s="208" t="s">
        <v>328</v>
      </c>
      <c r="F88" s="209" t="s">
        <v>329</v>
      </c>
      <c r="G88" s="210" t="s">
        <v>330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331</v>
      </c>
      <c r="AT88" s="219" t="s">
        <v>117</v>
      </c>
      <c r="AU88" s="219" t="s">
        <v>83</v>
      </c>
      <c r="AY88" s="19" t="s">
        <v>115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331</v>
      </c>
      <c r="BM88" s="219" t="s">
        <v>332</v>
      </c>
    </row>
    <row r="89" s="2" customFormat="1">
      <c r="A89" s="40"/>
      <c r="B89" s="41"/>
      <c r="C89" s="42"/>
      <c r="D89" s="221" t="s">
        <v>123</v>
      </c>
      <c r="E89" s="42"/>
      <c r="F89" s="222" t="s">
        <v>333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123</v>
      </c>
      <c r="AU89" s="19" t="s">
        <v>83</v>
      </c>
    </row>
    <row r="90" s="2" customFormat="1">
      <c r="A90" s="40"/>
      <c r="B90" s="41"/>
      <c r="C90" s="42"/>
      <c r="D90" s="228" t="s">
        <v>140</v>
      </c>
      <c r="E90" s="42"/>
      <c r="F90" s="249" t="s">
        <v>334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140</v>
      </c>
      <c r="AU90" s="19" t="s">
        <v>83</v>
      </c>
    </row>
    <row r="91" s="2" customFormat="1" ht="16.5" customHeight="1">
      <c r="A91" s="40"/>
      <c r="B91" s="41"/>
      <c r="C91" s="207" t="s">
        <v>83</v>
      </c>
      <c r="D91" s="207" t="s">
        <v>117</v>
      </c>
      <c r="E91" s="208" t="s">
        <v>335</v>
      </c>
      <c r="F91" s="209" t="s">
        <v>336</v>
      </c>
      <c r="G91" s="210" t="s">
        <v>330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331</v>
      </c>
      <c r="AT91" s="219" t="s">
        <v>117</v>
      </c>
      <c r="AU91" s="219" t="s">
        <v>83</v>
      </c>
      <c r="AY91" s="19" t="s">
        <v>115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331</v>
      </c>
      <c r="BM91" s="219" t="s">
        <v>337</v>
      </c>
    </row>
    <row r="92" s="2" customFormat="1">
      <c r="A92" s="40"/>
      <c r="B92" s="41"/>
      <c r="C92" s="42"/>
      <c r="D92" s="221" t="s">
        <v>123</v>
      </c>
      <c r="E92" s="42"/>
      <c r="F92" s="222" t="s">
        <v>338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123</v>
      </c>
      <c r="AU92" s="19" t="s">
        <v>83</v>
      </c>
    </row>
    <row r="93" s="2" customFormat="1">
      <c r="A93" s="40"/>
      <c r="B93" s="41"/>
      <c r="C93" s="42"/>
      <c r="D93" s="228" t="s">
        <v>140</v>
      </c>
      <c r="E93" s="42"/>
      <c r="F93" s="249" t="s">
        <v>339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140</v>
      </c>
      <c r="AU93" s="19" t="s">
        <v>83</v>
      </c>
    </row>
    <row r="94" s="2" customFormat="1" ht="16.5" customHeight="1">
      <c r="A94" s="40"/>
      <c r="B94" s="41"/>
      <c r="C94" s="207" t="s">
        <v>135</v>
      </c>
      <c r="D94" s="207" t="s">
        <v>117</v>
      </c>
      <c r="E94" s="208" t="s">
        <v>340</v>
      </c>
      <c r="F94" s="209" t="s">
        <v>341</v>
      </c>
      <c r="G94" s="210" t="s">
        <v>330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331</v>
      </c>
      <c r="AT94" s="219" t="s">
        <v>117</v>
      </c>
      <c r="AU94" s="219" t="s">
        <v>83</v>
      </c>
      <c r="AY94" s="19" t="s">
        <v>115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331</v>
      </c>
      <c r="BM94" s="219" t="s">
        <v>342</v>
      </c>
    </row>
    <row r="95" s="2" customFormat="1">
      <c r="A95" s="40"/>
      <c r="B95" s="41"/>
      <c r="C95" s="42"/>
      <c r="D95" s="221" t="s">
        <v>123</v>
      </c>
      <c r="E95" s="42"/>
      <c r="F95" s="222" t="s">
        <v>343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123</v>
      </c>
      <c r="AU95" s="19" t="s">
        <v>83</v>
      </c>
    </row>
    <row r="96" s="2" customFormat="1">
      <c r="A96" s="40"/>
      <c r="B96" s="41"/>
      <c r="C96" s="42"/>
      <c r="D96" s="228" t="s">
        <v>140</v>
      </c>
      <c r="E96" s="42"/>
      <c r="F96" s="249" t="s">
        <v>344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140</v>
      </c>
      <c r="AU96" s="19" t="s">
        <v>83</v>
      </c>
    </row>
    <row r="97" s="2" customFormat="1" ht="16.5" customHeight="1">
      <c r="A97" s="40"/>
      <c r="B97" s="41"/>
      <c r="C97" s="207" t="s">
        <v>121</v>
      </c>
      <c r="D97" s="207" t="s">
        <v>117</v>
      </c>
      <c r="E97" s="208" t="s">
        <v>345</v>
      </c>
      <c r="F97" s="209" t="s">
        <v>346</v>
      </c>
      <c r="G97" s="210" t="s">
        <v>330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331</v>
      </c>
      <c r="AT97" s="219" t="s">
        <v>117</v>
      </c>
      <c r="AU97" s="219" t="s">
        <v>83</v>
      </c>
      <c r="AY97" s="19" t="s">
        <v>115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331</v>
      </c>
      <c r="BM97" s="219" t="s">
        <v>347</v>
      </c>
    </row>
    <row r="98" s="2" customFormat="1">
      <c r="A98" s="40"/>
      <c r="B98" s="41"/>
      <c r="C98" s="42"/>
      <c r="D98" s="221" t="s">
        <v>123</v>
      </c>
      <c r="E98" s="42"/>
      <c r="F98" s="222" t="s">
        <v>348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123</v>
      </c>
      <c r="AU98" s="19" t="s">
        <v>83</v>
      </c>
    </row>
    <row r="99" s="2" customFormat="1" ht="16.5" customHeight="1">
      <c r="A99" s="40"/>
      <c r="B99" s="41"/>
      <c r="C99" s="207" t="s">
        <v>151</v>
      </c>
      <c r="D99" s="207" t="s">
        <v>117</v>
      </c>
      <c r="E99" s="208" t="s">
        <v>349</v>
      </c>
      <c r="F99" s="209" t="s">
        <v>350</v>
      </c>
      <c r="G99" s="210" t="s">
        <v>330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331</v>
      </c>
      <c r="AT99" s="219" t="s">
        <v>117</v>
      </c>
      <c r="AU99" s="219" t="s">
        <v>83</v>
      </c>
      <c r="AY99" s="19" t="s">
        <v>115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331</v>
      </c>
      <c r="BM99" s="219" t="s">
        <v>351</v>
      </c>
    </row>
    <row r="100" s="2" customFormat="1">
      <c r="A100" s="40"/>
      <c r="B100" s="41"/>
      <c r="C100" s="42"/>
      <c r="D100" s="221" t="s">
        <v>123</v>
      </c>
      <c r="E100" s="42"/>
      <c r="F100" s="222" t="s">
        <v>352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123</v>
      </c>
      <c r="AU100" s="19" t="s">
        <v>83</v>
      </c>
    </row>
    <row r="101" s="2" customFormat="1" ht="16.5" customHeight="1">
      <c r="A101" s="40"/>
      <c r="B101" s="41"/>
      <c r="C101" s="207" t="s">
        <v>156</v>
      </c>
      <c r="D101" s="207" t="s">
        <v>117</v>
      </c>
      <c r="E101" s="208" t="s">
        <v>353</v>
      </c>
      <c r="F101" s="209" t="s">
        <v>354</v>
      </c>
      <c r="G101" s="210" t="s">
        <v>330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331</v>
      </c>
      <c r="AT101" s="219" t="s">
        <v>117</v>
      </c>
      <c r="AU101" s="219" t="s">
        <v>83</v>
      </c>
      <c r="AY101" s="19" t="s">
        <v>115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331</v>
      </c>
      <c r="BM101" s="219" t="s">
        <v>355</v>
      </c>
    </row>
    <row r="102" s="2" customFormat="1">
      <c r="A102" s="40"/>
      <c r="B102" s="41"/>
      <c r="C102" s="42"/>
      <c r="D102" s="221" t="s">
        <v>123</v>
      </c>
      <c r="E102" s="42"/>
      <c r="F102" s="222" t="s">
        <v>356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123</v>
      </c>
      <c r="AU102" s="19" t="s">
        <v>83</v>
      </c>
    </row>
    <row r="103" s="2" customFormat="1" ht="16.5" customHeight="1">
      <c r="A103" s="40"/>
      <c r="B103" s="41"/>
      <c r="C103" s="207" t="s">
        <v>161</v>
      </c>
      <c r="D103" s="207" t="s">
        <v>117</v>
      </c>
      <c r="E103" s="208" t="s">
        <v>357</v>
      </c>
      <c r="F103" s="209" t="s">
        <v>358</v>
      </c>
      <c r="G103" s="210" t="s">
        <v>330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331</v>
      </c>
      <c r="AT103" s="219" t="s">
        <v>117</v>
      </c>
      <c r="AU103" s="219" t="s">
        <v>83</v>
      </c>
      <c r="AY103" s="19" t="s">
        <v>115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331</v>
      </c>
      <c r="BM103" s="219" t="s">
        <v>359</v>
      </c>
    </row>
    <row r="104" s="2" customFormat="1">
      <c r="A104" s="40"/>
      <c r="B104" s="41"/>
      <c r="C104" s="42"/>
      <c r="D104" s="221" t="s">
        <v>123</v>
      </c>
      <c r="E104" s="42"/>
      <c r="F104" s="222" t="s">
        <v>360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123</v>
      </c>
      <c r="AU104" s="19" t="s">
        <v>83</v>
      </c>
    </row>
    <row r="105" s="2" customFormat="1">
      <c r="A105" s="40"/>
      <c r="B105" s="41"/>
      <c r="C105" s="42"/>
      <c r="D105" s="228" t="s">
        <v>140</v>
      </c>
      <c r="E105" s="42"/>
      <c r="F105" s="249" t="s">
        <v>361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140</v>
      </c>
      <c r="AU105" s="19" t="s">
        <v>83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362</v>
      </c>
      <c r="F106" s="205" t="s">
        <v>363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151</v>
      </c>
      <c r="AT106" s="203" t="s">
        <v>72</v>
      </c>
      <c r="AU106" s="203" t="s">
        <v>81</v>
      </c>
      <c r="AY106" s="202" t="s">
        <v>115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168</v>
      </c>
      <c r="D107" s="207" t="s">
        <v>117</v>
      </c>
      <c r="E107" s="208" t="s">
        <v>364</v>
      </c>
      <c r="F107" s="209" t="s">
        <v>363</v>
      </c>
      <c r="G107" s="210" t="s">
        <v>330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331</v>
      </c>
      <c r="AT107" s="219" t="s">
        <v>117</v>
      </c>
      <c r="AU107" s="219" t="s">
        <v>83</v>
      </c>
      <c r="AY107" s="19" t="s">
        <v>115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331</v>
      </c>
      <c r="BM107" s="219" t="s">
        <v>365</v>
      </c>
    </row>
    <row r="108" s="2" customFormat="1">
      <c r="A108" s="40"/>
      <c r="B108" s="41"/>
      <c r="C108" s="42"/>
      <c r="D108" s="221" t="s">
        <v>123</v>
      </c>
      <c r="E108" s="42"/>
      <c r="F108" s="222" t="s">
        <v>366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123</v>
      </c>
      <c r="AU108" s="19" t="s">
        <v>83</v>
      </c>
    </row>
    <row r="109" s="2" customFormat="1">
      <c r="A109" s="40"/>
      <c r="B109" s="41"/>
      <c r="C109" s="42"/>
      <c r="D109" s="228" t="s">
        <v>140</v>
      </c>
      <c r="E109" s="42"/>
      <c r="F109" s="249" t="s">
        <v>367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140</v>
      </c>
      <c r="AU109" s="19" t="s">
        <v>83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368</v>
      </c>
      <c r="F110" s="205" t="s">
        <v>369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151</v>
      </c>
      <c r="AT110" s="203" t="s">
        <v>72</v>
      </c>
      <c r="AU110" s="203" t="s">
        <v>81</v>
      </c>
      <c r="AY110" s="202" t="s">
        <v>115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173</v>
      </c>
      <c r="D111" s="207" t="s">
        <v>117</v>
      </c>
      <c r="E111" s="208" t="s">
        <v>370</v>
      </c>
      <c r="F111" s="209" t="s">
        <v>369</v>
      </c>
      <c r="G111" s="210" t="s">
        <v>330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331</v>
      </c>
      <c r="AT111" s="219" t="s">
        <v>117</v>
      </c>
      <c r="AU111" s="219" t="s">
        <v>83</v>
      </c>
      <c r="AY111" s="19" t="s">
        <v>115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331</v>
      </c>
      <c r="BM111" s="219" t="s">
        <v>371</v>
      </c>
    </row>
    <row r="112" s="2" customFormat="1">
      <c r="A112" s="40"/>
      <c r="B112" s="41"/>
      <c r="C112" s="42"/>
      <c r="D112" s="221" t="s">
        <v>123</v>
      </c>
      <c r="E112" s="42"/>
      <c r="F112" s="222" t="s">
        <v>372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123</v>
      </c>
      <c r="AU112" s="19" t="s">
        <v>83</v>
      </c>
    </row>
    <row r="113" s="2" customFormat="1">
      <c r="A113" s="40"/>
      <c r="B113" s="41"/>
      <c r="C113" s="42"/>
      <c r="D113" s="228" t="s">
        <v>140</v>
      </c>
      <c r="E113" s="42"/>
      <c r="F113" s="249" t="s">
        <v>373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140</v>
      </c>
      <c r="AU113" s="19" t="s">
        <v>83</v>
      </c>
    </row>
    <row r="114" s="2" customFormat="1" ht="16.5" customHeight="1">
      <c r="A114" s="40"/>
      <c r="B114" s="41"/>
      <c r="C114" s="207" t="s">
        <v>78</v>
      </c>
      <c r="D114" s="207" t="s">
        <v>117</v>
      </c>
      <c r="E114" s="208" t="s">
        <v>374</v>
      </c>
      <c r="F114" s="209" t="s">
        <v>375</v>
      </c>
      <c r="G114" s="210" t="s">
        <v>330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331</v>
      </c>
      <c r="AT114" s="219" t="s">
        <v>117</v>
      </c>
      <c r="AU114" s="219" t="s">
        <v>83</v>
      </c>
      <c r="AY114" s="19" t="s">
        <v>115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331</v>
      </c>
      <c r="BM114" s="219" t="s">
        <v>376</v>
      </c>
    </row>
    <row r="115" s="2" customFormat="1">
      <c r="A115" s="40"/>
      <c r="B115" s="41"/>
      <c r="C115" s="42"/>
      <c r="D115" s="221" t="s">
        <v>123</v>
      </c>
      <c r="E115" s="42"/>
      <c r="F115" s="222" t="s">
        <v>377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123</v>
      </c>
      <c r="AU115" s="19" t="s">
        <v>83</v>
      </c>
    </row>
    <row r="116" s="2" customFormat="1">
      <c r="A116" s="40"/>
      <c r="B116" s="41"/>
      <c r="C116" s="42"/>
      <c r="D116" s="228" t="s">
        <v>140</v>
      </c>
      <c r="E116" s="42"/>
      <c r="F116" s="249" t="s">
        <v>378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140</v>
      </c>
      <c r="AU116" s="19" t="s">
        <v>83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379</v>
      </c>
      <c r="F117" s="205" t="s">
        <v>380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151</v>
      </c>
      <c r="AT117" s="203" t="s">
        <v>72</v>
      </c>
      <c r="AU117" s="203" t="s">
        <v>81</v>
      </c>
      <c r="AY117" s="202" t="s">
        <v>115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186</v>
      </c>
      <c r="D118" s="207" t="s">
        <v>117</v>
      </c>
      <c r="E118" s="208" t="s">
        <v>381</v>
      </c>
      <c r="F118" s="209" t="s">
        <v>382</v>
      </c>
      <c r="G118" s="210" t="s">
        <v>330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331</v>
      </c>
      <c r="AT118" s="219" t="s">
        <v>117</v>
      </c>
      <c r="AU118" s="219" t="s">
        <v>83</v>
      </c>
      <c r="AY118" s="19" t="s">
        <v>115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331</v>
      </c>
      <c r="BM118" s="219" t="s">
        <v>383</v>
      </c>
    </row>
    <row r="119" s="2" customFormat="1">
      <c r="A119" s="40"/>
      <c r="B119" s="41"/>
      <c r="C119" s="42"/>
      <c r="D119" s="221" t="s">
        <v>123</v>
      </c>
      <c r="E119" s="42"/>
      <c r="F119" s="222" t="s">
        <v>384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123</v>
      </c>
      <c r="AU119" s="19" t="s">
        <v>83</v>
      </c>
    </row>
    <row r="120" s="2" customFormat="1">
      <c r="A120" s="40"/>
      <c r="B120" s="41"/>
      <c r="C120" s="42"/>
      <c r="D120" s="228" t="s">
        <v>140</v>
      </c>
      <c r="E120" s="42"/>
      <c r="F120" s="249" t="s">
        <v>385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140</v>
      </c>
      <c r="AU120" s="19" t="s">
        <v>83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386</v>
      </c>
      <c r="F121" s="205" t="s">
        <v>387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151</v>
      </c>
      <c r="AT121" s="203" t="s">
        <v>72</v>
      </c>
      <c r="AU121" s="203" t="s">
        <v>81</v>
      </c>
      <c r="AY121" s="202" t="s">
        <v>115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117</v>
      </c>
      <c r="E122" s="208" t="s">
        <v>388</v>
      </c>
      <c r="F122" s="209" t="s">
        <v>389</v>
      </c>
      <c r="G122" s="210" t="s">
        <v>330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121</v>
      </c>
      <c r="AT122" s="219" t="s">
        <v>117</v>
      </c>
      <c r="AU122" s="219" t="s">
        <v>83</v>
      </c>
      <c r="AY122" s="19" t="s">
        <v>115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121</v>
      </c>
      <c r="BM122" s="219" t="s">
        <v>390</v>
      </c>
    </row>
    <row r="123" s="2" customFormat="1">
      <c r="A123" s="40"/>
      <c r="B123" s="41"/>
      <c r="C123" s="42"/>
      <c r="D123" s="228" t="s">
        <v>140</v>
      </c>
      <c r="E123" s="42"/>
      <c r="F123" s="249" t="s">
        <v>391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140</v>
      </c>
      <c r="AU123" s="19" t="s">
        <v>83</v>
      </c>
    </row>
    <row r="124" s="2" customFormat="1" ht="24.15" customHeight="1">
      <c r="A124" s="40"/>
      <c r="B124" s="41"/>
      <c r="C124" s="207" t="s">
        <v>196</v>
      </c>
      <c r="D124" s="207" t="s">
        <v>117</v>
      </c>
      <c r="E124" s="208" t="s">
        <v>392</v>
      </c>
      <c r="F124" s="209" t="s">
        <v>393</v>
      </c>
      <c r="G124" s="210" t="s">
        <v>330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331</v>
      </c>
      <c r="AT124" s="219" t="s">
        <v>117</v>
      </c>
      <c r="AU124" s="219" t="s">
        <v>83</v>
      </c>
      <c r="AY124" s="19" t="s">
        <v>115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331</v>
      </c>
      <c r="BM124" s="219" t="s">
        <v>394</v>
      </c>
    </row>
    <row r="125" s="2" customFormat="1">
      <c r="A125" s="40"/>
      <c r="B125" s="41"/>
      <c r="C125" s="42"/>
      <c r="D125" s="228" t="s">
        <v>140</v>
      </c>
      <c r="E125" s="42"/>
      <c r="F125" s="249" t="s">
        <v>395</v>
      </c>
      <c r="G125" s="42"/>
      <c r="H125" s="42"/>
      <c r="I125" s="223"/>
      <c r="J125" s="42"/>
      <c r="K125" s="42"/>
      <c r="L125" s="46"/>
      <c r="M125" s="271"/>
      <c r="N125" s="272"/>
      <c r="O125" s="273"/>
      <c r="P125" s="273"/>
      <c r="Q125" s="273"/>
      <c r="R125" s="273"/>
      <c r="S125" s="273"/>
      <c r="T125" s="274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140</v>
      </c>
      <c r="AU125" s="19" t="s">
        <v>83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DbL9XLKuYqqxlVsBzJHVR9Il1IW08AldQydg5YYlNSDoHMZmszPfbOmmQVOsm0e8jN77KL4S27PGNIPEYUTbMA==" hashValue="Azfg4LWqOcdqZwINqrBYvWegK0tRSj++SBPU4KkFtBaP17tU9CwDZ503vxcYUyHBlSO3dbjy9K7hoq6GU4fN1g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396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397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398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399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400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401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402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403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404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405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406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407</v>
      </c>
      <c r="F18" s="286" t="s">
        <v>408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80</v>
      </c>
      <c r="F19" s="286" t="s">
        <v>409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410</v>
      </c>
      <c r="F20" s="286" t="s">
        <v>411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84</v>
      </c>
      <c r="F21" s="286" t="s">
        <v>85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412</v>
      </c>
      <c r="F22" s="286" t="s">
        <v>413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414</v>
      </c>
      <c r="F23" s="286" t="s">
        <v>415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416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417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418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419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420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421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422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423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424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101</v>
      </c>
      <c r="F36" s="286"/>
      <c r="G36" s="286" t="s">
        <v>425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426</v>
      </c>
      <c r="F37" s="286"/>
      <c r="G37" s="286" t="s">
        <v>427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428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429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102</v>
      </c>
      <c r="F40" s="286"/>
      <c r="G40" s="286" t="s">
        <v>430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103</v>
      </c>
      <c r="F41" s="286"/>
      <c r="G41" s="286" t="s">
        <v>431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432</v>
      </c>
      <c r="F42" s="286"/>
      <c r="G42" s="286" t="s">
        <v>433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434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435</v>
      </c>
      <c r="F44" s="286"/>
      <c r="G44" s="286" t="s">
        <v>436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105</v>
      </c>
      <c r="F45" s="286"/>
      <c r="G45" s="286" t="s">
        <v>437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438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439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440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441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442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443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444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445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446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447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448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449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450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451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452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453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454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455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456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457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458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459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460</v>
      </c>
      <c r="D76" s="304"/>
      <c r="E76" s="304"/>
      <c r="F76" s="304" t="s">
        <v>461</v>
      </c>
      <c r="G76" s="305"/>
      <c r="H76" s="304" t="s">
        <v>55</v>
      </c>
      <c r="I76" s="304" t="s">
        <v>58</v>
      </c>
      <c r="J76" s="304" t="s">
        <v>462</v>
      </c>
      <c r="K76" s="303"/>
    </row>
    <row r="77" s="1" customFormat="1" ht="17.25" customHeight="1">
      <c r="B77" s="301"/>
      <c r="C77" s="306" t="s">
        <v>463</v>
      </c>
      <c r="D77" s="306"/>
      <c r="E77" s="306"/>
      <c r="F77" s="307" t="s">
        <v>464</v>
      </c>
      <c r="G77" s="308"/>
      <c r="H77" s="306"/>
      <c r="I77" s="306"/>
      <c r="J77" s="306" t="s">
        <v>465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466</v>
      </c>
      <c r="G79" s="313"/>
      <c r="H79" s="289" t="s">
        <v>467</v>
      </c>
      <c r="I79" s="289" t="s">
        <v>468</v>
      </c>
      <c r="J79" s="289">
        <v>20</v>
      </c>
      <c r="K79" s="303"/>
    </row>
    <row r="80" s="1" customFormat="1" ht="15" customHeight="1">
      <c r="B80" s="301"/>
      <c r="C80" s="289" t="s">
        <v>469</v>
      </c>
      <c r="D80" s="289"/>
      <c r="E80" s="289"/>
      <c r="F80" s="312" t="s">
        <v>466</v>
      </c>
      <c r="G80" s="313"/>
      <c r="H80" s="289" t="s">
        <v>470</v>
      </c>
      <c r="I80" s="289" t="s">
        <v>468</v>
      </c>
      <c r="J80" s="289">
        <v>120</v>
      </c>
      <c r="K80" s="303"/>
    </row>
    <row r="81" s="1" customFormat="1" ht="15" customHeight="1">
      <c r="B81" s="314"/>
      <c r="C81" s="289" t="s">
        <v>471</v>
      </c>
      <c r="D81" s="289"/>
      <c r="E81" s="289"/>
      <c r="F81" s="312" t="s">
        <v>472</v>
      </c>
      <c r="G81" s="313"/>
      <c r="H81" s="289" t="s">
        <v>473</v>
      </c>
      <c r="I81" s="289" t="s">
        <v>468</v>
      </c>
      <c r="J81" s="289">
        <v>50</v>
      </c>
      <c r="K81" s="303"/>
    </row>
    <row r="82" s="1" customFormat="1" ht="15" customHeight="1">
      <c r="B82" s="314"/>
      <c r="C82" s="289" t="s">
        <v>474</v>
      </c>
      <c r="D82" s="289"/>
      <c r="E82" s="289"/>
      <c r="F82" s="312" t="s">
        <v>466</v>
      </c>
      <c r="G82" s="313"/>
      <c r="H82" s="289" t="s">
        <v>475</v>
      </c>
      <c r="I82" s="289" t="s">
        <v>476</v>
      </c>
      <c r="J82" s="289"/>
      <c r="K82" s="303"/>
    </row>
    <row r="83" s="1" customFormat="1" ht="15" customHeight="1">
      <c r="B83" s="314"/>
      <c r="C83" s="315" t="s">
        <v>477</v>
      </c>
      <c r="D83" s="315"/>
      <c r="E83" s="315"/>
      <c r="F83" s="316" t="s">
        <v>472</v>
      </c>
      <c r="G83" s="315"/>
      <c r="H83" s="315" t="s">
        <v>478</v>
      </c>
      <c r="I83" s="315" t="s">
        <v>468</v>
      </c>
      <c r="J83" s="315">
        <v>15</v>
      </c>
      <c r="K83" s="303"/>
    </row>
    <row r="84" s="1" customFormat="1" ht="15" customHeight="1">
      <c r="B84" s="314"/>
      <c r="C84" s="315" t="s">
        <v>479</v>
      </c>
      <c r="D84" s="315"/>
      <c r="E84" s="315"/>
      <c r="F84" s="316" t="s">
        <v>472</v>
      </c>
      <c r="G84" s="315"/>
      <c r="H84" s="315" t="s">
        <v>480</v>
      </c>
      <c r="I84" s="315" t="s">
        <v>468</v>
      </c>
      <c r="J84" s="315">
        <v>15</v>
      </c>
      <c r="K84" s="303"/>
    </row>
    <row r="85" s="1" customFormat="1" ht="15" customHeight="1">
      <c r="B85" s="314"/>
      <c r="C85" s="315" t="s">
        <v>481</v>
      </c>
      <c r="D85" s="315"/>
      <c r="E85" s="315"/>
      <c r="F85" s="316" t="s">
        <v>472</v>
      </c>
      <c r="G85" s="315"/>
      <c r="H85" s="315" t="s">
        <v>482</v>
      </c>
      <c r="I85" s="315" t="s">
        <v>468</v>
      </c>
      <c r="J85" s="315">
        <v>20</v>
      </c>
      <c r="K85" s="303"/>
    </row>
    <row r="86" s="1" customFormat="1" ht="15" customHeight="1">
      <c r="B86" s="314"/>
      <c r="C86" s="315" t="s">
        <v>483</v>
      </c>
      <c r="D86" s="315"/>
      <c r="E86" s="315"/>
      <c r="F86" s="316" t="s">
        <v>472</v>
      </c>
      <c r="G86" s="315"/>
      <c r="H86" s="315" t="s">
        <v>484</v>
      </c>
      <c r="I86" s="315" t="s">
        <v>468</v>
      </c>
      <c r="J86" s="315">
        <v>20</v>
      </c>
      <c r="K86" s="303"/>
    </row>
    <row r="87" s="1" customFormat="1" ht="15" customHeight="1">
      <c r="B87" s="314"/>
      <c r="C87" s="289" t="s">
        <v>485</v>
      </c>
      <c r="D87" s="289"/>
      <c r="E87" s="289"/>
      <c r="F87" s="312" t="s">
        <v>472</v>
      </c>
      <c r="G87" s="313"/>
      <c r="H87" s="289" t="s">
        <v>486</v>
      </c>
      <c r="I87" s="289" t="s">
        <v>468</v>
      </c>
      <c r="J87" s="289">
        <v>50</v>
      </c>
      <c r="K87" s="303"/>
    </row>
    <row r="88" s="1" customFormat="1" ht="15" customHeight="1">
      <c r="B88" s="314"/>
      <c r="C88" s="289" t="s">
        <v>487</v>
      </c>
      <c r="D88" s="289"/>
      <c r="E88" s="289"/>
      <c r="F88" s="312" t="s">
        <v>472</v>
      </c>
      <c r="G88" s="313"/>
      <c r="H88" s="289" t="s">
        <v>488</v>
      </c>
      <c r="I88" s="289" t="s">
        <v>468</v>
      </c>
      <c r="J88" s="289">
        <v>20</v>
      </c>
      <c r="K88" s="303"/>
    </row>
    <row r="89" s="1" customFormat="1" ht="15" customHeight="1">
      <c r="B89" s="314"/>
      <c r="C89" s="289" t="s">
        <v>489</v>
      </c>
      <c r="D89" s="289"/>
      <c r="E89" s="289"/>
      <c r="F89" s="312" t="s">
        <v>472</v>
      </c>
      <c r="G89" s="313"/>
      <c r="H89" s="289" t="s">
        <v>490</v>
      </c>
      <c r="I89" s="289" t="s">
        <v>468</v>
      </c>
      <c r="J89" s="289">
        <v>20</v>
      </c>
      <c r="K89" s="303"/>
    </row>
    <row r="90" s="1" customFormat="1" ht="15" customHeight="1">
      <c r="B90" s="314"/>
      <c r="C90" s="289" t="s">
        <v>491</v>
      </c>
      <c r="D90" s="289"/>
      <c r="E90" s="289"/>
      <c r="F90" s="312" t="s">
        <v>472</v>
      </c>
      <c r="G90" s="313"/>
      <c r="H90" s="289" t="s">
        <v>492</v>
      </c>
      <c r="I90" s="289" t="s">
        <v>468</v>
      </c>
      <c r="J90" s="289">
        <v>50</v>
      </c>
      <c r="K90" s="303"/>
    </row>
    <row r="91" s="1" customFormat="1" ht="15" customHeight="1">
      <c r="B91" s="314"/>
      <c r="C91" s="289" t="s">
        <v>493</v>
      </c>
      <c r="D91" s="289"/>
      <c r="E91" s="289"/>
      <c r="F91" s="312" t="s">
        <v>472</v>
      </c>
      <c r="G91" s="313"/>
      <c r="H91" s="289" t="s">
        <v>493</v>
      </c>
      <c r="I91" s="289" t="s">
        <v>468</v>
      </c>
      <c r="J91" s="289">
        <v>50</v>
      </c>
      <c r="K91" s="303"/>
    </row>
    <row r="92" s="1" customFormat="1" ht="15" customHeight="1">
      <c r="B92" s="314"/>
      <c r="C92" s="289" t="s">
        <v>494</v>
      </c>
      <c r="D92" s="289"/>
      <c r="E92" s="289"/>
      <c r="F92" s="312" t="s">
        <v>472</v>
      </c>
      <c r="G92" s="313"/>
      <c r="H92" s="289" t="s">
        <v>495</v>
      </c>
      <c r="I92" s="289" t="s">
        <v>468</v>
      </c>
      <c r="J92" s="289">
        <v>255</v>
      </c>
      <c r="K92" s="303"/>
    </row>
    <row r="93" s="1" customFormat="1" ht="15" customHeight="1">
      <c r="B93" s="314"/>
      <c r="C93" s="289" t="s">
        <v>496</v>
      </c>
      <c r="D93" s="289"/>
      <c r="E93" s="289"/>
      <c r="F93" s="312" t="s">
        <v>466</v>
      </c>
      <c r="G93" s="313"/>
      <c r="H93" s="289" t="s">
        <v>497</v>
      </c>
      <c r="I93" s="289" t="s">
        <v>498</v>
      </c>
      <c r="J93" s="289"/>
      <c r="K93" s="303"/>
    </row>
    <row r="94" s="1" customFormat="1" ht="15" customHeight="1">
      <c r="B94" s="314"/>
      <c r="C94" s="289" t="s">
        <v>499</v>
      </c>
      <c r="D94" s="289"/>
      <c r="E94" s="289"/>
      <c r="F94" s="312" t="s">
        <v>466</v>
      </c>
      <c r="G94" s="313"/>
      <c r="H94" s="289" t="s">
        <v>500</v>
      </c>
      <c r="I94" s="289" t="s">
        <v>501</v>
      </c>
      <c r="J94" s="289"/>
      <c r="K94" s="303"/>
    </row>
    <row r="95" s="1" customFormat="1" ht="15" customHeight="1">
      <c r="B95" s="314"/>
      <c r="C95" s="289" t="s">
        <v>502</v>
      </c>
      <c r="D95" s="289"/>
      <c r="E95" s="289"/>
      <c r="F95" s="312" t="s">
        <v>466</v>
      </c>
      <c r="G95" s="313"/>
      <c r="H95" s="289" t="s">
        <v>502</v>
      </c>
      <c r="I95" s="289" t="s">
        <v>501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466</v>
      </c>
      <c r="G96" s="313"/>
      <c r="H96" s="289" t="s">
        <v>503</v>
      </c>
      <c r="I96" s="289" t="s">
        <v>501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466</v>
      </c>
      <c r="G97" s="313"/>
      <c r="H97" s="289" t="s">
        <v>504</v>
      </c>
      <c r="I97" s="289" t="s">
        <v>501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505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460</v>
      </c>
      <c r="D103" s="304"/>
      <c r="E103" s="304"/>
      <c r="F103" s="304" t="s">
        <v>461</v>
      </c>
      <c r="G103" s="305"/>
      <c r="H103" s="304" t="s">
        <v>55</v>
      </c>
      <c r="I103" s="304" t="s">
        <v>58</v>
      </c>
      <c r="J103" s="304" t="s">
        <v>462</v>
      </c>
      <c r="K103" s="303"/>
    </row>
    <row r="104" s="1" customFormat="1" ht="17.25" customHeight="1">
      <c r="B104" s="301"/>
      <c r="C104" s="306" t="s">
        <v>463</v>
      </c>
      <c r="D104" s="306"/>
      <c r="E104" s="306"/>
      <c r="F104" s="307" t="s">
        <v>464</v>
      </c>
      <c r="G104" s="308"/>
      <c r="H104" s="306"/>
      <c r="I104" s="306"/>
      <c r="J104" s="306" t="s">
        <v>465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466</v>
      </c>
      <c r="G106" s="289"/>
      <c r="H106" s="289" t="s">
        <v>506</v>
      </c>
      <c r="I106" s="289" t="s">
        <v>468</v>
      </c>
      <c r="J106" s="289">
        <v>20</v>
      </c>
      <c r="K106" s="303"/>
    </row>
    <row r="107" s="1" customFormat="1" ht="15" customHeight="1">
      <c r="B107" s="301"/>
      <c r="C107" s="289" t="s">
        <v>469</v>
      </c>
      <c r="D107" s="289"/>
      <c r="E107" s="289"/>
      <c r="F107" s="312" t="s">
        <v>466</v>
      </c>
      <c r="G107" s="289"/>
      <c r="H107" s="289" t="s">
        <v>506</v>
      </c>
      <c r="I107" s="289" t="s">
        <v>468</v>
      </c>
      <c r="J107" s="289">
        <v>120</v>
      </c>
      <c r="K107" s="303"/>
    </row>
    <row r="108" s="1" customFormat="1" ht="15" customHeight="1">
      <c r="B108" s="314"/>
      <c r="C108" s="289" t="s">
        <v>471</v>
      </c>
      <c r="D108" s="289"/>
      <c r="E108" s="289"/>
      <c r="F108" s="312" t="s">
        <v>472</v>
      </c>
      <c r="G108" s="289"/>
      <c r="H108" s="289" t="s">
        <v>506</v>
      </c>
      <c r="I108" s="289" t="s">
        <v>468</v>
      </c>
      <c r="J108" s="289">
        <v>50</v>
      </c>
      <c r="K108" s="303"/>
    </row>
    <row r="109" s="1" customFormat="1" ht="15" customHeight="1">
      <c r="B109" s="314"/>
      <c r="C109" s="289" t="s">
        <v>474</v>
      </c>
      <c r="D109" s="289"/>
      <c r="E109" s="289"/>
      <c r="F109" s="312" t="s">
        <v>466</v>
      </c>
      <c r="G109" s="289"/>
      <c r="H109" s="289" t="s">
        <v>506</v>
      </c>
      <c r="I109" s="289" t="s">
        <v>476</v>
      </c>
      <c r="J109" s="289"/>
      <c r="K109" s="303"/>
    </row>
    <row r="110" s="1" customFormat="1" ht="15" customHeight="1">
      <c r="B110" s="314"/>
      <c r="C110" s="289" t="s">
        <v>485</v>
      </c>
      <c r="D110" s="289"/>
      <c r="E110" s="289"/>
      <c r="F110" s="312" t="s">
        <v>472</v>
      </c>
      <c r="G110" s="289"/>
      <c r="H110" s="289" t="s">
        <v>506</v>
      </c>
      <c r="I110" s="289" t="s">
        <v>468</v>
      </c>
      <c r="J110" s="289">
        <v>50</v>
      </c>
      <c r="K110" s="303"/>
    </row>
    <row r="111" s="1" customFormat="1" ht="15" customHeight="1">
      <c r="B111" s="314"/>
      <c r="C111" s="289" t="s">
        <v>493</v>
      </c>
      <c r="D111" s="289"/>
      <c r="E111" s="289"/>
      <c r="F111" s="312" t="s">
        <v>472</v>
      </c>
      <c r="G111" s="289"/>
      <c r="H111" s="289" t="s">
        <v>506</v>
      </c>
      <c r="I111" s="289" t="s">
        <v>468</v>
      </c>
      <c r="J111" s="289">
        <v>50</v>
      </c>
      <c r="K111" s="303"/>
    </row>
    <row r="112" s="1" customFormat="1" ht="15" customHeight="1">
      <c r="B112" s="314"/>
      <c r="C112" s="289" t="s">
        <v>491</v>
      </c>
      <c r="D112" s="289"/>
      <c r="E112" s="289"/>
      <c r="F112" s="312" t="s">
        <v>472</v>
      </c>
      <c r="G112" s="289"/>
      <c r="H112" s="289" t="s">
        <v>506</v>
      </c>
      <c r="I112" s="289" t="s">
        <v>468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466</v>
      </c>
      <c r="G113" s="289"/>
      <c r="H113" s="289" t="s">
        <v>507</v>
      </c>
      <c r="I113" s="289" t="s">
        <v>468</v>
      </c>
      <c r="J113" s="289">
        <v>20</v>
      </c>
      <c r="K113" s="303"/>
    </row>
    <row r="114" s="1" customFormat="1" ht="15" customHeight="1">
      <c r="B114" s="314"/>
      <c r="C114" s="289" t="s">
        <v>508</v>
      </c>
      <c r="D114" s="289"/>
      <c r="E114" s="289"/>
      <c r="F114" s="312" t="s">
        <v>466</v>
      </c>
      <c r="G114" s="289"/>
      <c r="H114" s="289" t="s">
        <v>509</v>
      </c>
      <c r="I114" s="289" t="s">
        <v>468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466</v>
      </c>
      <c r="G115" s="289"/>
      <c r="H115" s="289" t="s">
        <v>510</v>
      </c>
      <c r="I115" s="289" t="s">
        <v>501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466</v>
      </c>
      <c r="G116" s="289"/>
      <c r="H116" s="289" t="s">
        <v>511</v>
      </c>
      <c r="I116" s="289" t="s">
        <v>501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466</v>
      </c>
      <c r="G117" s="289"/>
      <c r="H117" s="289" t="s">
        <v>512</v>
      </c>
      <c r="I117" s="289" t="s">
        <v>513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514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460</v>
      </c>
      <c r="D123" s="304"/>
      <c r="E123" s="304"/>
      <c r="F123" s="304" t="s">
        <v>461</v>
      </c>
      <c r="G123" s="305"/>
      <c r="H123" s="304" t="s">
        <v>55</v>
      </c>
      <c r="I123" s="304" t="s">
        <v>58</v>
      </c>
      <c r="J123" s="304" t="s">
        <v>462</v>
      </c>
      <c r="K123" s="333"/>
    </row>
    <row r="124" s="1" customFormat="1" ht="17.25" customHeight="1">
      <c r="B124" s="332"/>
      <c r="C124" s="306" t="s">
        <v>463</v>
      </c>
      <c r="D124" s="306"/>
      <c r="E124" s="306"/>
      <c r="F124" s="307" t="s">
        <v>464</v>
      </c>
      <c r="G124" s="308"/>
      <c r="H124" s="306"/>
      <c r="I124" s="306"/>
      <c r="J124" s="306" t="s">
        <v>465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469</v>
      </c>
      <c r="D126" s="311"/>
      <c r="E126" s="311"/>
      <c r="F126" s="312" t="s">
        <v>466</v>
      </c>
      <c r="G126" s="289"/>
      <c r="H126" s="289" t="s">
        <v>506</v>
      </c>
      <c r="I126" s="289" t="s">
        <v>468</v>
      </c>
      <c r="J126" s="289">
        <v>120</v>
      </c>
      <c r="K126" s="337"/>
    </row>
    <row r="127" s="1" customFormat="1" ht="15" customHeight="1">
      <c r="B127" s="334"/>
      <c r="C127" s="289" t="s">
        <v>515</v>
      </c>
      <c r="D127" s="289"/>
      <c r="E127" s="289"/>
      <c r="F127" s="312" t="s">
        <v>466</v>
      </c>
      <c r="G127" s="289"/>
      <c r="H127" s="289" t="s">
        <v>516</v>
      </c>
      <c r="I127" s="289" t="s">
        <v>468</v>
      </c>
      <c r="J127" s="289" t="s">
        <v>517</v>
      </c>
      <c r="K127" s="337"/>
    </row>
    <row r="128" s="1" customFormat="1" ht="15" customHeight="1">
      <c r="B128" s="334"/>
      <c r="C128" s="289" t="s">
        <v>414</v>
      </c>
      <c r="D128" s="289"/>
      <c r="E128" s="289"/>
      <c r="F128" s="312" t="s">
        <v>466</v>
      </c>
      <c r="G128" s="289"/>
      <c r="H128" s="289" t="s">
        <v>518</v>
      </c>
      <c r="I128" s="289" t="s">
        <v>468</v>
      </c>
      <c r="J128" s="289" t="s">
        <v>517</v>
      </c>
      <c r="K128" s="337"/>
    </row>
    <row r="129" s="1" customFormat="1" ht="15" customHeight="1">
      <c r="B129" s="334"/>
      <c r="C129" s="289" t="s">
        <v>477</v>
      </c>
      <c r="D129" s="289"/>
      <c r="E129" s="289"/>
      <c r="F129" s="312" t="s">
        <v>472</v>
      </c>
      <c r="G129" s="289"/>
      <c r="H129" s="289" t="s">
        <v>478</v>
      </c>
      <c r="I129" s="289" t="s">
        <v>468</v>
      </c>
      <c r="J129" s="289">
        <v>15</v>
      </c>
      <c r="K129" s="337"/>
    </row>
    <row r="130" s="1" customFormat="1" ht="15" customHeight="1">
      <c r="B130" s="334"/>
      <c r="C130" s="315" t="s">
        <v>479</v>
      </c>
      <c r="D130" s="315"/>
      <c r="E130" s="315"/>
      <c r="F130" s="316" t="s">
        <v>472</v>
      </c>
      <c r="G130" s="315"/>
      <c r="H130" s="315" t="s">
        <v>480</v>
      </c>
      <c r="I130" s="315" t="s">
        <v>468</v>
      </c>
      <c r="J130" s="315">
        <v>15</v>
      </c>
      <c r="K130" s="337"/>
    </row>
    <row r="131" s="1" customFormat="1" ht="15" customHeight="1">
      <c r="B131" s="334"/>
      <c r="C131" s="315" t="s">
        <v>481</v>
      </c>
      <c r="D131" s="315"/>
      <c r="E131" s="315"/>
      <c r="F131" s="316" t="s">
        <v>472</v>
      </c>
      <c r="G131" s="315"/>
      <c r="H131" s="315" t="s">
        <v>482</v>
      </c>
      <c r="I131" s="315" t="s">
        <v>468</v>
      </c>
      <c r="J131" s="315">
        <v>20</v>
      </c>
      <c r="K131" s="337"/>
    </row>
    <row r="132" s="1" customFormat="1" ht="15" customHeight="1">
      <c r="B132" s="334"/>
      <c r="C132" s="315" t="s">
        <v>483</v>
      </c>
      <c r="D132" s="315"/>
      <c r="E132" s="315"/>
      <c r="F132" s="316" t="s">
        <v>472</v>
      </c>
      <c r="G132" s="315"/>
      <c r="H132" s="315" t="s">
        <v>484</v>
      </c>
      <c r="I132" s="315" t="s">
        <v>468</v>
      </c>
      <c r="J132" s="315">
        <v>20</v>
      </c>
      <c r="K132" s="337"/>
    </row>
    <row r="133" s="1" customFormat="1" ht="15" customHeight="1">
      <c r="B133" s="334"/>
      <c r="C133" s="289" t="s">
        <v>471</v>
      </c>
      <c r="D133" s="289"/>
      <c r="E133" s="289"/>
      <c r="F133" s="312" t="s">
        <v>472</v>
      </c>
      <c r="G133" s="289"/>
      <c r="H133" s="289" t="s">
        <v>506</v>
      </c>
      <c r="I133" s="289" t="s">
        <v>468</v>
      </c>
      <c r="J133" s="289">
        <v>50</v>
      </c>
      <c r="K133" s="337"/>
    </row>
    <row r="134" s="1" customFormat="1" ht="15" customHeight="1">
      <c r="B134" s="334"/>
      <c r="C134" s="289" t="s">
        <v>485</v>
      </c>
      <c r="D134" s="289"/>
      <c r="E134" s="289"/>
      <c r="F134" s="312" t="s">
        <v>472</v>
      </c>
      <c r="G134" s="289"/>
      <c r="H134" s="289" t="s">
        <v>506</v>
      </c>
      <c r="I134" s="289" t="s">
        <v>468</v>
      </c>
      <c r="J134" s="289">
        <v>50</v>
      </c>
      <c r="K134" s="337"/>
    </row>
    <row r="135" s="1" customFormat="1" ht="15" customHeight="1">
      <c r="B135" s="334"/>
      <c r="C135" s="289" t="s">
        <v>491</v>
      </c>
      <c r="D135" s="289"/>
      <c r="E135" s="289"/>
      <c r="F135" s="312" t="s">
        <v>472</v>
      </c>
      <c r="G135" s="289"/>
      <c r="H135" s="289" t="s">
        <v>506</v>
      </c>
      <c r="I135" s="289" t="s">
        <v>468</v>
      </c>
      <c r="J135" s="289">
        <v>50</v>
      </c>
      <c r="K135" s="337"/>
    </row>
    <row r="136" s="1" customFormat="1" ht="15" customHeight="1">
      <c r="B136" s="334"/>
      <c r="C136" s="289" t="s">
        <v>493</v>
      </c>
      <c r="D136" s="289"/>
      <c r="E136" s="289"/>
      <c r="F136" s="312" t="s">
        <v>472</v>
      </c>
      <c r="G136" s="289"/>
      <c r="H136" s="289" t="s">
        <v>506</v>
      </c>
      <c r="I136" s="289" t="s">
        <v>468</v>
      </c>
      <c r="J136" s="289">
        <v>50</v>
      </c>
      <c r="K136" s="337"/>
    </row>
    <row r="137" s="1" customFormat="1" ht="15" customHeight="1">
      <c r="B137" s="334"/>
      <c r="C137" s="289" t="s">
        <v>494</v>
      </c>
      <c r="D137" s="289"/>
      <c r="E137" s="289"/>
      <c r="F137" s="312" t="s">
        <v>472</v>
      </c>
      <c r="G137" s="289"/>
      <c r="H137" s="289" t="s">
        <v>519</v>
      </c>
      <c r="I137" s="289" t="s">
        <v>468</v>
      </c>
      <c r="J137" s="289">
        <v>255</v>
      </c>
      <c r="K137" s="337"/>
    </row>
    <row r="138" s="1" customFormat="1" ht="15" customHeight="1">
      <c r="B138" s="334"/>
      <c r="C138" s="289" t="s">
        <v>496</v>
      </c>
      <c r="D138" s="289"/>
      <c r="E138" s="289"/>
      <c r="F138" s="312" t="s">
        <v>466</v>
      </c>
      <c r="G138" s="289"/>
      <c r="H138" s="289" t="s">
        <v>520</v>
      </c>
      <c r="I138" s="289" t="s">
        <v>498</v>
      </c>
      <c r="J138" s="289"/>
      <c r="K138" s="337"/>
    </row>
    <row r="139" s="1" customFormat="1" ht="15" customHeight="1">
      <c r="B139" s="334"/>
      <c r="C139" s="289" t="s">
        <v>499</v>
      </c>
      <c r="D139" s="289"/>
      <c r="E139" s="289"/>
      <c r="F139" s="312" t="s">
        <v>466</v>
      </c>
      <c r="G139" s="289"/>
      <c r="H139" s="289" t="s">
        <v>521</v>
      </c>
      <c r="I139" s="289" t="s">
        <v>501</v>
      </c>
      <c r="J139" s="289"/>
      <c r="K139" s="337"/>
    </row>
    <row r="140" s="1" customFormat="1" ht="15" customHeight="1">
      <c r="B140" s="334"/>
      <c r="C140" s="289" t="s">
        <v>502</v>
      </c>
      <c r="D140" s="289"/>
      <c r="E140" s="289"/>
      <c r="F140" s="312" t="s">
        <v>466</v>
      </c>
      <c r="G140" s="289"/>
      <c r="H140" s="289" t="s">
        <v>502</v>
      </c>
      <c r="I140" s="289" t="s">
        <v>501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466</v>
      </c>
      <c r="G141" s="289"/>
      <c r="H141" s="289" t="s">
        <v>522</v>
      </c>
      <c r="I141" s="289" t="s">
        <v>501</v>
      </c>
      <c r="J141" s="289"/>
      <c r="K141" s="337"/>
    </row>
    <row r="142" s="1" customFormat="1" ht="15" customHeight="1">
      <c r="B142" s="334"/>
      <c r="C142" s="289" t="s">
        <v>523</v>
      </c>
      <c r="D142" s="289"/>
      <c r="E142" s="289"/>
      <c r="F142" s="312" t="s">
        <v>466</v>
      </c>
      <c r="G142" s="289"/>
      <c r="H142" s="289" t="s">
        <v>524</v>
      </c>
      <c r="I142" s="289" t="s">
        <v>501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525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460</v>
      </c>
      <c r="D148" s="304"/>
      <c r="E148" s="304"/>
      <c r="F148" s="304" t="s">
        <v>461</v>
      </c>
      <c r="G148" s="305"/>
      <c r="H148" s="304" t="s">
        <v>55</v>
      </c>
      <c r="I148" s="304" t="s">
        <v>58</v>
      </c>
      <c r="J148" s="304" t="s">
        <v>462</v>
      </c>
      <c r="K148" s="303"/>
    </row>
    <row r="149" s="1" customFormat="1" ht="17.25" customHeight="1">
      <c r="B149" s="301"/>
      <c r="C149" s="306" t="s">
        <v>463</v>
      </c>
      <c r="D149" s="306"/>
      <c r="E149" s="306"/>
      <c r="F149" s="307" t="s">
        <v>464</v>
      </c>
      <c r="G149" s="308"/>
      <c r="H149" s="306"/>
      <c r="I149" s="306"/>
      <c r="J149" s="306" t="s">
        <v>465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469</v>
      </c>
      <c r="D151" s="289"/>
      <c r="E151" s="289"/>
      <c r="F151" s="342" t="s">
        <v>466</v>
      </c>
      <c r="G151" s="289"/>
      <c r="H151" s="341" t="s">
        <v>506</v>
      </c>
      <c r="I151" s="341" t="s">
        <v>468</v>
      </c>
      <c r="J151" s="341">
        <v>120</v>
      </c>
      <c r="K151" s="337"/>
    </row>
    <row r="152" s="1" customFormat="1" ht="15" customHeight="1">
      <c r="B152" s="314"/>
      <c r="C152" s="341" t="s">
        <v>515</v>
      </c>
      <c r="D152" s="289"/>
      <c r="E152" s="289"/>
      <c r="F152" s="342" t="s">
        <v>466</v>
      </c>
      <c r="G152" s="289"/>
      <c r="H152" s="341" t="s">
        <v>526</v>
      </c>
      <c r="I152" s="341" t="s">
        <v>468</v>
      </c>
      <c r="J152" s="341" t="s">
        <v>517</v>
      </c>
      <c r="K152" s="337"/>
    </row>
    <row r="153" s="1" customFormat="1" ht="15" customHeight="1">
      <c r="B153" s="314"/>
      <c r="C153" s="341" t="s">
        <v>414</v>
      </c>
      <c r="D153" s="289"/>
      <c r="E153" s="289"/>
      <c r="F153" s="342" t="s">
        <v>466</v>
      </c>
      <c r="G153" s="289"/>
      <c r="H153" s="341" t="s">
        <v>527</v>
      </c>
      <c r="I153" s="341" t="s">
        <v>468</v>
      </c>
      <c r="J153" s="341" t="s">
        <v>517</v>
      </c>
      <c r="K153" s="337"/>
    </row>
    <row r="154" s="1" customFormat="1" ht="15" customHeight="1">
      <c r="B154" s="314"/>
      <c r="C154" s="341" t="s">
        <v>471</v>
      </c>
      <c r="D154" s="289"/>
      <c r="E154" s="289"/>
      <c r="F154" s="342" t="s">
        <v>472</v>
      </c>
      <c r="G154" s="289"/>
      <c r="H154" s="341" t="s">
        <v>506</v>
      </c>
      <c r="I154" s="341" t="s">
        <v>468</v>
      </c>
      <c r="J154" s="341">
        <v>50</v>
      </c>
      <c r="K154" s="337"/>
    </row>
    <row r="155" s="1" customFormat="1" ht="15" customHeight="1">
      <c r="B155" s="314"/>
      <c r="C155" s="341" t="s">
        <v>474</v>
      </c>
      <c r="D155" s="289"/>
      <c r="E155" s="289"/>
      <c r="F155" s="342" t="s">
        <v>466</v>
      </c>
      <c r="G155" s="289"/>
      <c r="H155" s="341" t="s">
        <v>506</v>
      </c>
      <c r="I155" s="341" t="s">
        <v>476</v>
      </c>
      <c r="J155" s="341"/>
      <c r="K155" s="337"/>
    </row>
    <row r="156" s="1" customFormat="1" ht="15" customHeight="1">
      <c r="B156" s="314"/>
      <c r="C156" s="341" t="s">
        <v>485</v>
      </c>
      <c r="D156" s="289"/>
      <c r="E156" s="289"/>
      <c r="F156" s="342" t="s">
        <v>472</v>
      </c>
      <c r="G156" s="289"/>
      <c r="H156" s="341" t="s">
        <v>506</v>
      </c>
      <c r="I156" s="341" t="s">
        <v>468</v>
      </c>
      <c r="J156" s="341">
        <v>50</v>
      </c>
      <c r="K156" s="337"/>
    </row>
    <row r="157" s="1" customFormat="1" ht="15" customHeight="1">
      <c r="B157" s="314"/>
      <c r="C157" s="341" t="s">
        <v>493</v>
      </c>
      <c r="D157" s="289"/>
      <c r="E157" s="289"/>
      <c r="F157" s="342" t="s">
        <v>472</v>
      </c>
      <c r="G157" s="289"/>
      <c r="H157" s="341" t="s">
        <v>506</v>
      </c>
      <c r="I157" s="341" t="s">
        <v>468</v>
      </c>
      <c r="J157" s="341">
        <v>50</v>
      </c>
      <c r="K157" s="337"/>
    </row>
    <row r="158" s="1" customFormat="1" ht="15" customHeight="1">
      <c r="B158" s="314"/>
      <c r="C158" s="341" t="s">
        <v>491</v>
      </c>
      <c r="D158" s="289"/>
      <c r="E158" s="289"/>
      <c r="F158" s="342" t="s">
        <v>472</v>
      </c>
      <c r="G158" s="289"/>
      <c r="H158" s="341" t="s">
        <v>506</v>
      </c>
      <c r="I158" s="341" t="s">
        <v>468</v>
      </c>
      <c r="J158" s="341">
        <v>50</v>
      </c>
      <c r="K158" s="337"/>
    </row>
    <row r="159" s="1" customFormat="1" ht="15" customHeight="1">
      <c r="B159" s="314"/>
      <c r="C159" s="341" t="s">
        <v>91</v>
      </c>
      <c r="D159" s="289"/>
      <c r="E159" s="289"/>
      <c r="F159" s="342" t="s">
        <v>466</v>
      </c>
      <c r="G159" s="289"/>
      <c r="H159" s="341" t="s">
        <v>528</v>
      </c>
      <c r="I159" s="341" t="s">
        <v>468</v>
      </c>
      <c r="J159" s="341" t="s">
        <v>529</v>
      </c>
      <c r="K159" s="337"/>
    </row>
    <row r="160" s="1" customFormat="1" ht="15" customHeight="1">
      <c r="B160" s="314"/>
      <c r="C160" s="341" t="s">
        <v>530</v>
      </c>
      <c r="D160" s="289"/>
      <c r="E160" s="289"/>
      <c r="F160" s="342" t="s">
        <v>466</v>
      </c>
      <c r="G160" s="289"/>
      <c r="H160" s="341" t="s">
        <v>531</v>
      </c>
      <c r="I160" s="341" t="s">
        <v>501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532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460</v>
      </c>
      <c r="D166" s="304"/>
      <c r="E166" s="304"/>
      <c r="F166" s="304" t="s">
        <v>461</v>
      </c>
      <c r="G166" s="346"/>
      <c r="H166" s="347" t="s">
        <v>55</v>
      </c>
      <c r="I166" s="347" t="s">
        <v>58</v>
      </c>
      <c r="J166" s="304" t="s">
        <v>462</v>
      </c>
      <c r="K166" s="281"/>
    </row>
    <row r="167" s="1" customFormat="1" ht="17.25" customHeight="1">
      <c r="B167" s="282"/>
      <c r="C167" s="306" t="s">
        <v>463</v>
      </c>
      <c r="D167" s="306"/>
      <c r="E167" s="306"/>
      <c r="F167" s="307" t="s">
        <v>464</v>
      </c>
      <c r="G167" s="348"/>
      <c r="H167" s="349"/>
      <c r="I167" s="349"/>
      <c r="J167" s="306" t="s">
        <v>465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469</v>
      </c>
      <c r="D169" s="289"/>
      <c r="E169" s="289"/>
      <c r="F169" s="312" t="s">
        <v>466</v>
      </c>
      <c r="G169" s="289"/>
      <c r="H169" s="289" t="s">
        <v>506</v>
      </c>
      <c r="I169" s="289" t="s">
        <v>468</v>
      </c>
      <c r="J169" s="289">
        <v>120</v>
      </c>
      <c r="K169" s="337"/>
    </row>
    <row r="170" s="1" customFormat="1" ht="15" customHeight="1">
      <c r="B170" s="314"/>
      <c r="C170" s="289" t="s">
        <v>515</v>
      </c>
      <c r="D170" s="289"/>
      <c r="E170" s="289"/>
      <c r="F170" s="312" t="s">
        <v>466</v>
      </c>
      <c r="G170" s="289"/>
      <c r="H170" s="289" t="s">
        <v>516</v>
      </c>
      <c r="I170" s="289" t="s">
        <v>468</v>
      </c>
      <c r="J170" s="289" t="s">
        <v>517</v>
      </c>
      <c r="K170" s="337"/>
    </row>
    <row r="171" s="1" customFormat="1" ht="15" customHeight="1">
      <c r="B171" s="314"/>
      <c r="C171" s="289" t="s">
        <v>414</v>
      </c>
      <c r="D171" s="289"/>
      <c r="E171" s="289"/>
      <c r="F171" s="312" t="s">
        <v>466</v>
      </c>
      <c r="G171" s="289"/>
      <c r="H171" s="289" t="s">
        <v>533</v>
      </c>
      <c r="I171" s="289" t="s">
        <v>468</v>
      </c>
      <c r="J171" s="289" t="s">
        <v>517</v>
      </c>
      <c r="K171" s="337"/>
    </row>
    <row r="172" s="1" customFormat="1" ht="15" customHeight="1">
      <c r="B172" s="314"/>
      <c r="C172" s="289" t="s">
        <v>471</v>
      </c>
      <c r="D172" s="289"/>
      <c r="E172" s="289"/>
      <c r="F172" s="312" t="s">
        <v>472</v>
      </c>
      <c r="G172" s="289"/>
      <c r="H172" s="289" t="s">
        <v>533</v>
      </c>
      <c r="I172" s="289" t="s">
        <v>468</v>
      </c>
      <c r="J172" s="289">
        <v>50</v>
      </c>
      <c r="K172" s="337"/>
    </row>
    <row r="173" s="1" customFormat="1" ht="15" customHeight="1">
      <c r="B173" s="314"/>
      <c r="C173" s="289" t="s">
        <v>474</v>
      </c>
      <c r="D173" s="289"/>
      <c r="E173" s="289"/>
      <c r="F173" s="312" t="s">
        <v>466</v>
      </c>
      <c r="G173" s="289"/>
      <c r="H173" s="289" t="s">
        <v>533</v>
      </c>
      <c r="I173" s="289" t="s">
        <v>476</v>
      </c>
      <c r="J173" s="289"/>
      <c r="K173" s="337"/>
    </row>
    <row r="174" s="1" customFormat="1" ht="15" customHeight="1">
      <c r="B174" s="314"/>
      <c r="C174" s="289" t="s">
        <v>485</v>
      </c>
      <c r="D174" s="289"/>
      <c r="E174" s="289"/>
      <c r="F174" s="312" t="s">
        <v>472</v>
      </c>
      <c r="G174" s="289"/>
      <c r="H174" s="289" t="s">
        <v>533</v>
      </c>
      <c r="I174" s="289" t="s">
        <v>468</v>
      </c>
      <c r="J174" s="289">
        <v>50</v>
      </c>
      <c r="K174" s="337"/>
    </row>
    <row r="175" s="1" customFormat="1" ht="15" customHeight="1">
      <c r="B175" s="314"/>
      <c r="C175" s="289" t="s">
        <v>493</v>
      </c>
      <c r="D175" s="289"/>
      <c r="E175" s="289"/>
      <c r="F175" s="312" t="s">
        <v>472</v>
      </c>
      <c r="G175" s="289"/>
      <c r="H175" s="289" t="s">
        <v>533</v>
      </c>
      <c r="I175" s="289" t="s">
        <v>468</v>
      </c>
      <c r="J175" s="289">
        <v>50</v>
      </c>
      <c r="K175" s="337"/>
    </row>
    <row r="176" s="1" customFormat="1" ht="15" customHeight="1">
      <c r="B176" s="314"/>
      <c r="C176" s="289" t="s">
        <v>491</v>
      </c>
      <c r="D176" s="289"/>
      <c r="E176" s="289"/>
      <c r="F176" s="312" t="s">
        <v>472</v>
      </c>
      <c r="G176" s="289"/>
      <c r="H176" s="289" t="s">
        <v>533</v>
      </c>
      <c r="I176" s="289" t="s">
        <v>468</v>
      </c>
      <c r="J176" s="289">
        <v>50</v>
      </c>
      <c r="K176" s="337"/>
    </row>
    <row r="177" s="1" customFormat="1" ht="15" customHeight="1">
      <c r="B177" s="314"/>
      <c r="C177" s="289" t="s">
        <v>101</v>
      </c>
      <c r="D177" s="289"/>
      <c r="E177" s="289"/>
      <c r="F177" s="312" t="s">
        <v>466</v>
      </c>
      <c r="G177" s="289"/>
      <c r="H177" s="289" t="s">
        <v>534</v>
      </c>
      <c r="I177" s="289" t="s">
        <v>535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466</v>
      </c>
      <c r="G178" s="289"/>
      <c r="H178" s="289" t="s">
        <v>536</v>
      </c>
      <c r="I178" s="289" t="s">
        <v>537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466</v>
      </c>
      <c r="G179" s="289"/>
      <c r="H179" s="289" t="s">
        <v>538</v>
      </c>
      <c r="I179" s="289" t="s">
        <v>468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466</v>
      </c>
      <c r="G180" s="289"/>
      <c r="H180" s="289" t="s">
        <v>539</v>
      </c>
      <c r="I180" s="289" t="s">
        <v>468</v>
      </c>
      <c r="J180" s="289">
        <v>255</v>
      </c>
      <c r="K180" s="337"/>
    </row>
    <row r="181" s="1" customFormat="1" ht="15" customHeight="1">
      <c r="B181" s="314"/>
      <c r="C181" s="289" t="s">
        <v>102</v>
      </c>
      <c r="D181" s="289"/>
      <c r="E181" s="289"/>
      <c r="F181" s="312" t="s">
        <v>466</v>
      </c>
      <c r="G181" s="289"/>
      <c r="H181" s="289" t="s">
        <v>430</v>
      </c>
      <c r="I181" s="289" t="s">
        <v>468</v>
      </c>
      <c r="J181" s="289">
        <v>10</v>
      </c>
      <c r="K181" s="337"/>
    </row>
    <row r="182" s="1" customFormat="1" ht="15" customHeight="1">
      <c r="B182" s="314"/>
      <c r="C182" s="289" t="s">
        <v>103</v>
      </c>
      <c r="D182" s="289"/>
      <c r="E182" s="289"/>
      <c r="F182" s="312" t="s">
        <v>466</v>
      </c>
      <c r="G182" s="289"/>
      <c r="H182" s="289" t="s">
        <v>540</v>
      </c>
      <c r="I182" s="289" t="s">
        <v>501</v>
      </c>
      <c r="J182" s="289"/>
      <c r="K182" s="337"/>
    </row>
    <row r="183" s="1" customFormat="1" ht="15" customHeight="1">
      <c r="B183" s="314"/>
      <c r="C183" s="289" t="s">
        <v>541</v>
      </c>
      <c r="D183" s="289"/>
      <c r="E183" s="289"/>
      <c r="F183" s="312" t="s">
        <v>466</v>
      </c>
      <c r="G183" s="289"/>
      <c r="H183" s="289" t="s">
        <v>542</v>
      </c>
      <c r="I183" s="289" t="s">
        <v>501</v>
      </c>
      <c r="J183" s="289"/>
      <c r="K183" s="337"/>
    </row>
    <row r="184" s="1" customFormat="1" ht="15" customHeight="1">
      <c r="B184" s="314"/>
      <c r="C184" s="289" t="s">
        <v>530</v>
      </c>
      <c r="D184" s="289"/>
      <c r="E184" s="289"/>
      <c r="F184" s="312" t="s">
        <v>466</v>
      </c>
      <c r="G184" s="289"/>
      <c r="H184" s="289" t="s">
        <v>543</v>
      </c>
      <c r="I184" s="289" t="s">
        <v>501</v>
      </c>
      <c r="J184" s="289"/>
      <c r="K184" s="337"/>
    </row>
    <row r="185" s="1" customFormat="1" ht="15" customHeight="1">
      <c r="B185" s="314"/>
      <c r="C185" s="289" t="s">
        <v>105</v>
      </c>
      <c r="D185" s="289"/>
      <c r="E185" s="289"/>
      <c r="F185" s="312" t="s">
        <v>472</v>
      </c>
      <c r="G185" s="289"/>
      <c r="H185" s="289" t="s">
        <v>544</v>
      </c>
      <c r="I185" s="289" t="s">
        <v>468</v>
      </c>
      <c r="J185" s="289">
        <v>50</v>
      </c>
      <c r="K185" s="337"/>
    </row>
    <row r="186" s="1" customFormat="1" ht="15" customHeight="1">
      <c r="B186" s="314"/>
      <c r="C186" s="289" t="s">
        <v>545</v>
      </c>
      <c r="D186" s="289"/>
      <c r="E186" s="289"/>
      <c r="F186" s="312" t="s">
        <v>472</v>
      </c>
      <c r="G186" s="289"/>
      <c r="H186" s="289" t="s">
        <v>546</v>
      </c>
      <c r="I186" s="289" t="s">
        <v>547</v>
      </c>
      <c r="J186" s="289"/>
      <c r="K186" s="337"/>
    </row>
    <row r="187" s="1" customFormat="1" ht="15" customHeight="1">
      <c r="B187" s="314"/>
      <c r="C187" s="289" t="s">
        <v>548</v>
      </c>
      <c r="D187" s="289"/>
      <c r="E187" s="289"/>
      <c r="F187" s="312" t="s">
        <v>472</v>
      </c>
      <c r="G187" s="289"/>
      <c r="H187" s="289" t="s">
        <v>549</v>
      </c>
      <c r="I187" s="289" t="s">
        <v>547</v>
      </c>
      <c r="J187" s="289"/>
      <c r="K187" s="337"/>
    </row>
    <row r="188" s="1" customFormat="1" ht="15" customHeight="1">
      <c r="B188" s="314"/>
      <c r="C188" s="289" t="s">
        <v>550</v>
      </c>
      <c r="D188" s="289"/>
      <c r="E188" s="289"/>
      <c r="F188" s="312" t="s">
        <v>472</v>
      </c>
      <c r="G188" s="289"/>
      <c r="H188" s="289" t="s">
        <v>551</v>
      </c>
      <c r="I188" s="289" t="s">
        <v>547</v>
      </c>
      <c r="J188" s="289"/>
      <c r="K188" s="337"/>
    </row>
    <row r="189" s="1" customFormat="1" ht="15" customHeight="1">
      <c r="B189" s="314"/>
      <c r="C189" s="350" t="s">
        <v>552</v>
      </c>
      <c r="D189" s="289"/>
      <c r="E189" s="289"/>
      <c r="F189" s="312" t="s">
        <v>472</v>
      </c>
      <c r="G189" s="289"/>
      <c r="H189" s="289" t="s">
        <v>553</v>
      </c>
      <c r="I189" s="289" t="s">
        <v>554</v>
      </c>
      <c r="J189" s="351" t="s">
        <v>555</v>
      </c>
      <c r="K189" s="337"/>
    </row>
    <row r="190" s="17" customFormat="1" ht="15" customHeight="1">
      <c r="B190" s="352"/>
      <c r="C190" s="353" t="s">
        <v>556</v>
      </c>
      <c r="D190" s="354"/>
      <c r="E190" s="354"/>
      <c r="F190" s="355" t="s">
        <v>472</v>
      </c>
      <c r="G190" s="354"/>
      <c r="H190" s="354" t="s">
        <v>557</v>
      </c>
      <c r="I190" s="354" t="s">
        <v>554</v>
      </c>
      <c r="J190" s="356" t="s">
        <v>555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466</v>
      </c>
      <c r="G191" s="289"/>
      <c r="H191" s="286" t="s">
        <v>558</v>
      </c>
      <c r="I191" s="289" t="s">
        <v>559</v>
      </c>
      <c r="J191" s="289"/>
      <c r="K191" s="337"/>
    </row>
    <row r="192" s="1" customFormat="1" ht="15" customHeight="1">
      <c r="B192" s="314"/>
      <c r="C192" s="350" t="s">
        <v>560</v>
      </c>
      <c r="D192" s="289"/>
      <c r="E192" s="289"/>
      <c r="F192" s="312" t="s">
        <v>466</v>
      </c>
      <c r="G192" s="289"/>
      <c r="H192" s="289" t="s">
        <v>561</v>
      </c>
      <c r="I192" s="289" t="s">
        <v>501</v>
      </c>
      <c r="J192" s="289"/>
      <c r="K192" s="337"/>
    </row>
    <row r="193" s="1" customFormat="1" ht="15" customHeight="1">
      <c r="B193" s="314"/>
      <c r="C193" s="350" t="s">
        <v>562</v>
      </c>
      <c r="D193" s="289"/>
      <c r="E193" s="289"/>
      <c r="F193" s="312" t="s">
        <v>466</v>
      </c>
      <c r="G193" s="289"/>
      <c r="H193" s="289" t="s">
        <v>563</v>
      </c>
      <c r="I193" s="289" t="s">
        <v>501</v>
      </c>
      <c r="J193" s="289"/>
      <c r="K193" s="337"/>
    </row>
    <row r="194" s="1" customFormat="1" ht="15" customHeight="1">
      <c r="B194" s="314"/>
      <c r="C194" s="350" t="s">
        <v>564</v>
      </c>
      <c r="D194" s="289"/>
      <c r="E194" s="289"/>
      <c r="F194" s="312" t="s">
        <v>472</v>
      </c>
      <c r="G194" s="289"/>
      <c r="H194" s="289" t="s">
        <v>565</v>
      </c>
      <c r="I194" s="289" t="s">
        <v>501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566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567</v>
      </c>
      <c r="D201" s="359"/>
      <c r="E201" s="359"/>
      <c r="F201" s="359" t="s">
        <v>568</v>
      </c>
      <c r="G201" s="360"/>
      <c r="H201" s="359" t="s">
        <v>569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559</v>
      </c>
      <c r="D203" s="289"/>
      <c r="E203" s="289"/>
      <c r="F203" s="312" t="s">
        <v>44</v>
      </c>
      <c r="G203" s="289"/>
      <c r="H203" s="289" t="s">
        <v>570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571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572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573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574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513</v>
      </c>
      <c r="D209" s="289"/>
      <c r="E209" s="289"/>
      <c r="F209" s="312" t="s">
        <v>407</v>
      </c>
      <c r="G209" s="289"/>
      <c r="H209" s="289" t="s">
        <v>575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410</v>
      </c>
      <c r="G210" s="289"/>
      <c r="H210" s="289" t="s">
        <v>411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80</v>
      </c>
      <c r="G211" s="289"/>
      <c r="H211" s="289" t="s">
        <v>576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84</v>
      </c>
      <c r="G212" s="350"/>
      <c r="H212" s="341" t="s">
        <v>85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412</v>
      </c>
      <c r="G213" s="350"/>
      <c r="H213" s="341" t="s">
        <v>387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537</v>
      </c>
      <c r="D215" s="289"/>
      <c r="E215" s="289"/>
      <c r="F215" s="312">
        <v>1</v>
      </c>
      <c r="G215" s="350"/>
      <c r="H215" s="341" t="s">
        <v>577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578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579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580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2024-07-30T06:24:28Z</dcterms:created>
  <dcterms:modified xsi:type="dcterms:W3CDTF">2024-07-30T06:24:31Z</dcterms:modified>
</cp:coreProperties>
</file>